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autoCompressPictures="0" defaultThemeVersion="124226"/>
  <mc:AlternateContent xmlns:mc="http://schemas.openxmlformats.org/markup-compatibility/2006">
    <mc:Choice Requires="x15">
      <x15ac:absPath xmlns:x15ac="http://schemas.microsoft.com/office/spreadsheetml/2010/11/ac" url="https://einfachiso.sharepoint.com/sites/Dokumente/Freigegebene Dokumente/Kunden &amp; Partner/Zertifizierer/GutCERT GmbH/"/>
    </mc:Choice>
  </mc:AlternateContent>
  <xr:revisionPtr revIDLastSave="1803" documentId="8_{93942305-062E-4DDF-8F78-A535E52CA72B}" xr6:coauthVersionLast="47" xr6:coauthVersionMax="47" xr10:uidLastSave="{026F8801-CC24-4A71-99E5-05B31FE5A651}"/>
  <bookViews>
    <workbookView xWindow="-46800" yWindow="-9375" windowWidth="32475" windowHeight="18735" tabRatio="497" xr2:uid="{00000000-000D-0000-FFFF-FFFF00000000}"/>
  </bookViews>
  <sheets>
    <sheet name="Willkommen!" sheetId="92" r:id="rId1"/>
    <sheet name="Self Assessment Fragebogen" sheetId="94" r:id="rId2"/>
    <sheet name="Ihre NIS-2 Compliance" sheetId="95" r:id="rId3"/>
  </sheets>
  <definedNames>
    <definedName name="ANTWORTEN">'Self Assessment Fragebogen'!$C$63:$C$66,'Self Assessment Fragebogen'!$C$61,'Self Assessment Fragebogen'!$C$60,'Self Assessment Fragebogen'!$C$59,'Self Assessment Fragebogen'!$C$57,'Self Assessment Fragebogen'!$C$56,'Self Assessment Fragebogen'!$C$55,'Self Assessment Fragebogen'!$C$53,'Self Assessment Fragebogen'!$C$52,'Self Assessment Fragebogen'!$C$51,'Self Assessment Fragebogen'!$C$50,'Self Assessment Fragebogen'!$C$48,'Self Assessment Fragebogen'!$C$47,'Self Assessment Fragebogen'!$C$46,'Self Assessment Fragebogen'!$C$44,'Self Assessment Fragebogen'!$C$43,'Self Assessment Fragebogen'!$C$42,'Self Assessment Fragebogen'!$C$40,'Self Assessment Fragebogen'!$C$39,'Self Assessment Fragebogen'!$C$38,'Self Assessment Fragebogen'!$C$36,'Self Assessment Fragebogen'!$C$35,'Self Assessment Fragebogen'!$C$34,'Self Assessment Fragebogen'!$C$32,'Self Assessment Fragebogen'!$C$31,'Self Assessment Fragebogen'!$C$30,'Self Assessment Fragebogen'!$C$28,'Self Assessment Fragebogen'!$C$27,'Self Assessment Fragebogen'!$C$26,'Self Assessment Fragebogen'!$C$24,'Self Assessment Fragebogen'!$C$22,'Self Assessment Fragebogen'!$C$21,'Self Assessment Fragebogen'!$C$20,'Self Assessment Fragebogen'!$C$19</definedName>
    <definedName name="BEREICH_1">'Self Assessment Fragebogen'!$C$19:$C$22</definedName>
    <definedName name="BEREICH_10">'Self Assessment Fragebogen'!$C$55:$C$57</definedName>
    <definedName name="BEREICH_11">'Self Assessment Fragebogen'!$C$59:$C$61</definedName>
    <definedName name="BEREICH_12">'Self Assessment Fragebogen'!$C$63:$C$66</definedName>
    <definedName name="BEREICH_2">'Self Assessment Fragebogen'!$C$24</definedName>
    <definedName name="BEREICH_3">'Self Assessment Fragebogen'!$C$26:$C$28</definedName>
    <definedName name="BEREICH_4">'Self Assessment Fragebogen'!$C$30:$C$32</definedName>
    <definedName name="BEREICH_5">'Self Assessment Fragebogen'!$C$34:$C$36</definedName>
    <definedName name="BEREICH_6">'Self Assessment Fragebogen'!$C$38:$C$40</definedName>
    <definedName name="BEREICH_7">'Self Assessment Fragebogen'!$C$42:$C$44</definedName>
    <definedName name="BEREICH_8">'Self Assessment Fragebogen'!$C$46:$C$48</definedName>
    <definedName name="BEREICH_9">'Self Assessment Fragebogen'!$C$50:$C$53</definedName>
    <definedName name="BEREICHSNAMEN">'Ihre NIS-2 Compliance'!$B$12:$B$23</definedName>
    <definedName name="MITTELWERTE">'Ihre NIS-2 Compliance'!$C$12:$C$23</definedName>
    <definedName name="REIFEGRAD">'Self Assessment Fragebogen'!$B$9:$B$14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95" l="1"/>
  <c r="C22" i="95"/>
  <c r="C21" i="95"/>
  <c r="C20" i="95"/>
  <c r="C19" i="95"/>
  <c r="C18" i="95"/>
  <c r="C17" i="95"/>
  <c r="C16" i="95"/>
  <c r="C15" i="95"/>
  <c r="C14" i="95"/>
  <c r="C13" i="95"/>
  <c r="C12" i="95"/>
  <c r="B23" i="95"/>
  <c r="B22" i="95"/>
  <c r="B21" i="95"/>
  <c r="B20" i="95"/>
  <c r="B19" i="95"/>
  <c r="B18" i="95"/>
  <c r="B17" i="95"/>
  <c r="B16" i="95"/>
  <c r="B15" i="95"/>
  <c r="B14" i="95"/>
  <c r="B13" i="95"/>
  <c r="B12" i="95"/>
</calcChain>
</file>

<file path=xl/sharedStrings.xml><?xml version="1.0" encoding="utf-8"?>
<sst xmlns="http://schemas.openxmlformats.org/spreadsheetml/2006/main" count="226" uniqueCount="164">
  <si>
    <t>1.1</t>
  </si>
  <si>
    <t>1.2</t>
  </si>
  <si>
    <t>1.3</t>
  </si>
  <si>
    <t>1.4</t>
  </si>
  <si>
    <t>4.1</t>
  </si>
  <si>
    <t>4.2</t>
  </si>
  <si>
    <t>5.1</t>
  </si>
  <si>
    <t>5.2</t>
  </si>
  <si>
    <t>5.3</t>
  </si>
  <si>
    <t>8.1</t>
  </si>
  <si>
    <t>8.2</t>
  </si>
  <si>
    <t>8.3</t>
  </si>
  <si>
    <t>9.1</t>
  </si>
  <si>
    <t>9.2</t>
  </si>
  <si>
    <t>9.3</t>
  </si>
  <si>
    <t>9.4</t>
  </si>
  <si>
    <t>Bereich</t>
  </si>
  <si>
    <t>Das NIS-2 Self Assessment ist super simpel aufgebaut:</t>
  </si>
  <si>
    <t>Wenn Sie bereits geprüft haben, dass Sie unter NIS-2 fallen und als wichtige oder besonders wichtige Einrichtung eingestuft sind, hilft Ihnen dieses Self-Assessment dabei, Ihren aktuellen Reifegrad entlang dieser Themen realistisch einzuordnen. Es geht nicht darum, überall „100 %“ anzukreuzen, sondern darum, Transparenz zu schaffen: Was ist bereits etabliert, was passiert nur sporadisch, und wo gibt es noch Lücken, die – abhängig von der Risikoexposition – priorisiert werden sollten.</t>
  </si>
  <si>
    <r>
      <rPr>
        <b/>
        <sz val="11"/>
        <color theme="1"/>
        <rFont val="Open Sans"/>
      </rPr>
      <t>Ad hoc:</t>
    </r>
    <r>
      <rPr>
        <sz val="11"/>
        <color theme="1"/>
        <rFont val="Open Sans"/>
      </rPr>
      <t xml:space="preserve"> Es gibt einzelne Maßnahmen oder Aktivitäten, aber ohne festes Vorgehen. Umsetzung hängt stark von Personen und Situation ab. Das Vorgehen ist nicht oder nur individuell bei einzelnen Mitarbeitern, jedenfalls nicht unternehmenseinheitlich dokumentiert</t>
    </r>
  </si>
  <si>
    <r>
      <rPr>
        <b/>
        <sz val="11"/>
        <color theme="1"/>
        <rFont val="Open Sans"/>
      </rPr>
      <t>Definiert und wiederholbar:</t>
    </r>
    <r>
      <rPr>
        <sz val="11"/>
        <color theme="1"/>
        <rFont val="Open Sans"/>
      </rPr>
      <t xml:space="preserve"> Es gibt eine beschriebene Vorgehensweise (z.B. Richtlinie/Prozess/Arbeitsanweisung). Die Umsetzung erfolgt regelmäßig und nachvollziehbar.</t>
    </r>
  </si>
  <si>
    <r>
      <rPr>
        <b/>
        <sz val="11"/>
        <color theme="1"/>
        <rFont val="Open Sans"/>
      </rPr>
      <t>Gesteuert und nachweisbar:</t>
    </r>
    <r>
      <rPr>
        <sz val="11"/>
        <color theme="1"/>
        <rFont val="Open Sans"/>
      </rPr>
      <t xml:space="preserve"> So wie "Definiert und wiederholbar". Darüber hinaus: Verantwortlichkeiten sind klar zugeordnet. Umsetzung wird geplant, Ergebnisse werden dokumentiert (z.B. Tickets, Protokolle, Reports) und die Einhaltung wird überprüft.</t>
    </r>
  </si>
  <si>
    <r>
      <rPr>
        <b/>
        <sz val="11"/>
        <color theme="1"/>
        <rFont val="Open Sans"/>
      </rPr>
      <t>Kontinuierlich verbessert:</t>
    </r>
    <r>
      <rPr>
        <sz val="11"/>
        <color theme="1"/>
        <rFont val="Open Sans"/>
      </rPr>
      <t xml:space="preserve"> So wie "Gesteuert und nachweisbar". Darüber hinaus: Die Wirksamkeit wird gemessen (z.B. Kennzahlen, Reviews, Tests). Erkenntnisse führen systematisch zu Verbesserungen an der Vorgehensweise; Änderungen werden versioniert und nachvollziehbar ausgerollt.</t>
    </r>
  </si>
  <si>
    <t>Self Assessment Fragebogen</t>
  </si>
  <si>
    <t>Anforderungen/ Fragen</t>
  </si>
  <si>
    <t>Erläuterungen</t>
  </si>
  <si>
    <t>Reifegrad (0-5)</t>
  </si>
  <si>
    <t>Gesetzliche Grundlage</t>
  </si>
  <si>
    <t>Hier sind explizit nicht allgemeine Geschäftsrisiken gemeint wie bspw. Risiko für Zahlungsausfälle, gekündigte Kredite durch Gläubiger, Ausbleiben von Aufträgen o. dgl.</t>
  </si>
  <si>
    <t>§ 30 Abs. (2) Ziff. 1 BSIG</t>
  </si>
  <si>
    <r>
      <rPr>
        <b/>
        <sz val="11"/>
        <color theme="1"/>
        <rFont val="Open Sans"/>
      </rPr>
      <t>Nicht etabliert:</t>
    </r>
    <r>
      <rPr>
        <sz val="11"/>
        <color theme="1"/>
        <rFont val="Open Sans"/>
      </rPr>
      <t xml:space="preserve"> Die Anforderung ist derzeit nicht umgesetzt. Wenn überhaupt, passiert etwas nur zufällig oder sehr selten – ohne erkennbares Vorgehen. Es gibt keine geregelte Dokumentation zu dieser Anforderung.</t>
    </r>
  </si>
  <si>
    <r>
      <rPr>
        <b/>
        <sz val="11"/>
        <color theme="1"/>
        <rFont val="Open Sans"/>
      </rPr>
      <t>Teilweise etabliert:</t>
    </r>
    <r>
      <rPr>
        <sz val="11"/>
        <color theme="1"/>
        <rFont val="Open Sans"/>
      </rPr>
      <t xml:space="preserve"> Grundideen und erste Regelungsversuche existieren. Die Umsetzung erfolgt unregelmäßig oder nur in Teilbereichen; Verantwortlichkeiten und Dokumentation der Umsetzung sind noch lückenhaft oder nicht existent.</t>
    </r>
  </si>
  <si>
    <t>Werden Informationssicherheitsrisiken in einer oder mehreren Risikolisten geführt und gem. ihrer Bewertung behandelt oder alternativ als durch die Unternehmensführung bewusst akzeptiert?</t>
  </si>
  <si>
    <t>Risiken zu finden ist das eine - sie sukzessive abzustellen oder alternativ zu akzeptieren, wenn die Aufwände für das Abstellen unverhältmismäßig sind, ist das andere.</t>
  </si>
  <si>
    <t>Reifegrad (0-5), Definition:</t>
  </si>
  <si>
    <t>Der Schutz von Informationen sollte nicht wahllos erfolgen. Sinnvoll ist eine Grundlage, die festlegt, welche Informationen schützenswert sind und welche Personen dabei ein Schutzinteresse haben (z.B. Kunden, Mitarbeiter, Inhaber, Gesetzgeber, Dienstleister). Auf dieser Basis lassen sich Maßnahmen planbar und nachvollziehbar ableiten.</t>
  </si>
  <si>
    <t>2.1</t>
  </si>
  <si>
    <t>Wenn nicht klar ist, was gemeldet werden soll und wohin, werden Vorfälle häufig zu spät erkannt. Beispiele: Phishing, Malware, verdächtige Logins, Kontoübernahme, Datenabfluss, Fehlkonfiguration in Cloud-Systemen, Verlust eines Geräts.</t>
  </si>
  <si>
    <t>§ 30 Abs. (2) Ziff. 2 BSIG</t>
  </si>
  <si>
    <t>3.1</t>
  </si>
  <si>
    <t>In echten Vorfällen ist Zeitdruck hoch. Eine kurze, praktikable Anleitung sorgt dafür, dass nicht improvisiert wird und Entscheidungen nachvollziehbar bleiben.</t>
  </si>
  <si>
    <t>Werden Sicherheitsvorfälle (inkl. Verdachtsfälle) nachvollziehbar dokumentiert (z.B. Ticket/Protokoll) und nach Abschluss nachbereitet (Ursache, Auswirkungen, getroffene Maßnahmen, Verbesserungen), sodass ähnliche Vorfälle künftig vermieden werden?</t>
  </si>
  <si>
    <t>Ohne Nachbereitung wiederholen sich Ursachen. Dokumentation ist außerdem wichtig, um intern zu steuern und gegenüber Dritten belegen zu können, was passiert ist und wie reagiert wurde.</t>
  </si>
  <si>
    <t>3.2</t>
  </si>
  <si>
    <t>3.3</t>
  </si>
  <si>
    <t>Gibt es eine dokumentierte Vorgehensweise zur Datensicherung und Wiederherstellung, die festlegt, welche Daten/Systeme gesichert werden, in welchem Rhythmus, wie lange Aufbewahrung erfolgt und wie die Wiederherstellung durchgeführt und getestet wird?</t>
  </si>
  <si>
    <t>„Backup vorhanden“ reicht nicht. Entscheidend ist, ob eine Wiederherstellung unter realistischen Bedingungen funktioniert (Restore-Test) und ob klar ist, was im Notfall zuerst wiederhergestellt wird.</t>
  </si>
  <si>
    <t>§ 30 Abs. (2) Ziff. 3 BSIG</t>
  </si>
  <si>
    <t>4.3</t>
  </si>
  <si>
    <t>Gibt es eine dokumentierte Krisenorganisation (wer entscheidet was wann) inklusive Kommunikationsplan (intern/extern) und wird das Vorgehen gelegentlich geübt oder zumindest als „Tabletop“ durchgesprochen?</t>
  </si>
  <si>
    <t>In Krisen geht es nicht nur um Technik. Ohne klare Rollen und Kommunikationswege entstehen Verzögerungen, widersprüchliche Aussagen und unnötiger Schaden.</t>
  </si>
  <si>
    <t>Nicht jede Störung wird durch Wiederherstellung gelöst. Oft ist entscheidend, ob es Ausweichmöglichkeiten gibt (z.B. zweiter Standort/Cloud-Region, Ersatz-Identitätsprovider, manuelle Notprozesse).</t>
  </si>
  <si>
    <t>Gibt es für kritische Dienste/Systeme ein dokumentiertes Konzept, wie der Betrieb bei Ausfällen aufrechterhalten wird (z.B. Redundanz, Ersatzverfahren, Umschalten auf Ersatzsysteme, alternative Arbeitsweisen), und wird dieses Konzept regelmäßig überprüft oder getestet?</t>
  </si>
  <si>
    <t>§ 30 Abs. (2) Ziff. 4 BSIG</t>
  </si>
  <si>
    <t>Gibt es einen aktuellen Überblick über die wichtigsten Anbieter und Dienste und ist festgehalten, welche davon Zugriff auf wichtige Systeme oder schützenswerte Informationen des Unternehmens haben bzw. bei welchen dieser Anbieter man schützenswerte Daten speichert?</t>
  </si>
  <si>
    <t>Ohne Übersicht ist schwer zu steuern, wo Sicherheitsrisiken „von außen“ entstehen – vor allem bei Anbietern mit Zugriff auf Daten oder Administratorrechten. Denken Sie hier bitte nicht nur an "kann unsere Daten lesen", sondern auch an "kann ausfallen, so dass unsere Daten nicht mehr verfügbar sind". Typische Kandidaten sind hier Cloudlösungen/SaaS, Rechenzentren für Housing und Hosting, aber auch Externe mit physischem Zugriff auf Ihre Daten (bspw. Reinigungsdienstleister, Monteure, Freelancer, Unternehmen mit IT-Wartungsverträgen).</t>
  </si>
  <si>
    <t>Werden vor der Auswahl/Beauftragung eines wichtigen Anbieters Sicherheitsanforderungen geprüft und festgelegt?</t>
  </si>
  <si>
    <t>Ziel ist, Sicherheitsrisiken nicht erst zu entdecken, wenn der Anbieter schon integriert ist. Es reicht für den Start ein einfaches, aber wiederholbares Vorgehen (z.B. Fragebogen, Nachweise wie Zertifikate/Reports, Mindestanforderungen an Schutzmaßnahmen).</t>
  </si>
  <si>
    <t>Sind bei wichtigen Anbietern Sicherheitsregeln vertraglich oder schriftlich festgelegt (z.B. Umgang mit Vorfällen, Meldewege, Unterauftragnehmer, Löschung/Exit), und werden diese Anbieter regelmäßig oder anlassbezogen erneut überprüft (z.B. jährlich oder nach Vorfällen/Änderungen)?</t>
  </si>
  <si>
    <t>Anbieter ändern sich (Personal, Unterauftragnehmer, Produkte). Regelmäßige Überprüfung sorgt dafür, dass Sicherheitsannahmen nicht veralten. Große Anbieter lassen Individualverträge selten zu, verfügen aber meist über aussagekräftige Zertifizierungen.</t>
  </si>
  <si>
    <t>6.1</t>
  </si>
  <si>
    <t>6.2</t>
  </si>
  <si>
    <t>6.3</t>
  </si>
  <si>
    <t>§ 30 Abs. (2) Ziff. 5 BSIG</t>
  </si>
  <si>
    <t>Gibt es eine Vorgehensweise, wie Sicherheitsupdates eingespielt werden (inkl. Verantwortlichkeiten, Zielzeiten und Regeln für Ausnahmen)?</t>
  </si>
  <si>
    <t>Gibt es im Unternehmen ein IT- bzw. Informationssicherheitskonzept, das beschreibt, welche internen und externen Personen ein Schutzinteresse an welchen Informationen haben und wie die Vorgehens- und Arbeitsweisen im Unternehmen zusammenwirken, um diese Schutzinteressen zu erfüllen?</t>
  </si>
  <si>
    <t>Gibt es eine verbindliche Definition, was im Unternehmen als Sicherheitsvorfall gilt, und einen bekannten internen Meldeweg (z.B. E-Mail-Adresse, Ticket, Hotline), über den Vorfälle oder Verdachtsfälle gemeldet werden?</t>
  </si>
  <si>
    <t>Gibt es eine Vorgehensweise zur Bewältigung von Sicherheitsvorfällen (z.B. Erkennen/Bewerten → Eindämmen → Beheben → Wiederherstellen) und ist geregelt, wer welche Rolle hat (z.B. Incident-Verantwortlicher, IT, Kommunikation, Geschäftsführung, IT)?</t>
  </si>
  <si>
    <t>Gibt es eine Vorgehensweise, nach der neue IT-Systeme oder Software vor der Einführung auf grundlegende Sicherheitsanforderungen geprüft werden bzw. nach der individuell notwendige Sicherheitsanforderungen aufgestellt werden, die erfüllt sein müssen vor der Anschaffung?</t>
  </si>
  <si>
    <t>Ziel ist, keine Werkzeuge einzuführen, die später nur mit großem Aufwand sicher betrieben werden können. Beispiele für Prüfpunkte: Zugriffsschutz, Protokollierung, Update-Fähigkeit/Supportlaufzeiten, Möglichkeiten zur Datensicherung und zum Datenexport, on-premise-Betriebsfähigkeit oder Cloud-Betriebsfähigkeit.</t>
  </si>
  <si>
    <t>Viele Vorfälle entstehen, weil Updates zu spät erfolgen oder unklar ist, wer zuständig ist. Sinnvoll sind feste Zielzeiten je Kritikalität und nachvollziehbare Ausnahmeregelungen für Fälle, in denen bewusst auf Patches verzichtet wird.</t>
  </si>
  <si>
    <t>Gibt es eine Vorgehensweise, wie Schwachstellen erkannt, bewertet, priorisiert und bis zur Behebung nachverfolgt werden, und wie Meldungen zu Schwachstellen entgegengenommen werden?</t>
  </si>
  <si>
    <t>Es geht um einen klaren Ablauf vom Hinweis bis zur Lösung. Quellen können interne Erkenntnisse, Herstellerwarnungen, Scans oder Hinweise von außen sein. Für Meldungen von außen reicht oft eine benannte Kontaktadresse und ein kurzer Ablauf.</t>
  </si>
  <si>
    <t>Es geht nicht um „perfekte Messung“, sondern um nachvollziehbare Checks. Beispiele: stichprobenartige Kontrollen, Tests, Auswertungen, Abgleich gegen definierte Ziele.</t>
  </si>
  <si>
    <t>§ 30 Abs. (2) Ziff. 6 BSIG</t>
  </si>
  <si>
    <t>Sonst bleibt es bei „wir haben geprüft“ ohne Wirkung. Typisch ist: Ergebnis festhalten → Ergebnis bewerten → Wenn unbefriedigend, Nachbesserung beschließen → Umsetzung nachverfolgen.</t>
  </si>
  <si>
    <t>Gibt es eine Vorgehensweise, um regelmäßig zu prüfen, ob umgesetzte Behandlungen von Risiken tatsächlich wirksam sind?</t>
  </si>
  <si>
    <t>Gibt es eine Vorgehensweise, wie Ergebnisse aus solchen Prüfungen zu Nachbesserungen führen?</t>
  </si>
  <si>
    <t>Gibt es ein Konzept zur Identifikation und Bewertung und Behandlung von IT- bzw. Informationssicherheitsrisiken, das regelmäßig und anlassbezogen durchgeführt wird?</t>
  </si>
  <si>
    <t>7.1</t>
  </si>
  <si>
    <t>7.2</t>
  </si>
  <si>
    <t>7.3</t>
  </si>
  <si>
    <t>Ziel ist ein gemeinsames Mindestniveau. Typische Inhalte sind der Umgang mit Passwörtern, Phishing-Erkennung, Meldewege bei Verdacht auf Sicherheitsvorfälle, Umgang mit Geräten und Daten, Verhalten bei der Arbeit an öffentlichen Plätzen.</t>
  </si>
  <si>
    <t>§ 30 Abs. (2) Ziff. 7 BSIG</t>
  </si>
  <si>
    <t>Gibt es grundlegende Schulungen zur Informationssicherheit für alle Mitarbeiter?</t>
  </si>
  <si>
    <t>Einmal schulen reicht nicht. Sinnvoll ist ein fester Bestandteil im Onboarding und eine regelmäßige Wiederholung für alle, damit Wissen aktuell bleibt und neue Erkenntnisse geteilt werden können.</t>
  </si>
  <si>
    <t>Frage</t>
  </si>
  <si>
    <t>Sonst bleibt unklar, ob Schulungen ankommen. Beispiele: Teilnahme wird erfasst, kurze Tests/Quiz, Phishing-Simulationen oder Auswertung von Vorfällen, bei denen Schulungsbedarf sichtbar wird.</t>
  </si>
  <si>
    <t>Gibt es eine Vorgehensweise, dass neue Mitarbeiter zeitnah geschult werden und Schulungen regelmäßig aufgefrischt werden?</t>
  </si>
  <si>
    <t>Gibt es eine Vorgehensweise, um Teilnahme und Wirkung von Schulungen zu prüfen?</t>
  </si>
  <si>
    <t>Wichtig ist Klarheit, wann Verschlüsselung Pflicht ist. Typische Fälle sind tragbare Geräte, Datensicherungen, Übertragung über das Internet und Austausch mit externen Stellen.</t>
  </si>
  <si>
    <t>§ 30 Abs. (2) Ziff. 8 BSIG</t>
  </si>
  <si>
    <t>Verschlüsselung ist nur so gut wie der Umgang mit Schlüsseln. Beispiele sind Passwortmanager/Secret-Management, klare Regeln zur Weitergabe und regelmäßige Erneuerung bei kritischen Zugängen.</t>
  </si>
  <si>
    <t>Gibt es eine Vorgehensweise, wann Informationen verschlüsselt werden müssen – bei der Speicherung und bei der Übertragung?</t>
  </si>
  <si>
    <t>Gibt es eine Vorgehensweise, wie kryptographische Schlüssel und andere geheime Zugangsdaten sicher erzeugt, gespeichert, weitergegeben und bei Bedarf erneuert werden?</t>
  </si>
  <si>
    <t>Gibt es bei Ihnen eine Vorgehensweise, nach der festgelegt wird, welche Verschlüsselungsverfahren und Einstellungen verwendet werden dürfen und welche nicht?</t>
  </si>
  <si>
    <t>Ohne Regeln bleiben oft alte oder unsichere Einstellungen lange aktiv. Sinnvoll sind einfache Vorgaben, die moderne Verfahren und sichere Einstellungen bevorzugen und veraltete Varianten ausschließen.</t>
  </si>
  <si>
    <t>Häufiges Risiko sind „vergessene Konten“ oder zu weit reichende Rechte nach Rollenwechsel. Wichtig ist, dass es nicht vom Zufall abhängt.</t>
  </si>
  <si>
    <t>§ 30 Abs. (2) Ziff. 9 BSIG</t>
  </si>
  <si>
    <t>Gibt es eine Regelung, wie Zugänge und Berechtigungen bei Eintritt, Rollenwechsel und Austritt von Mitarbeitern gehandhabt werden?</t>
  </si>
  <si>
    <t>Damit sammelt sich über die Zeit nicht immer mehr Zugriff an. Sinnvoll ist ein fester Turnus oder eine anlassbezogene Prüfung. Moderne Systeme unterstützen dies durch Erinnerungen oder automatisch ablaufende Rechtevergaben.</t>
  </si>
  <si>
    <t>Ohne Überblick ist weder Zugriffskontrolle noch sichere Wartung zuverlässig möglich. Für den Start reicht eine einfache Liste, wenn sie gepflegt wird.</t>
  </si>
  <si>
    <t>10.1</t>
  </si>
  <si>
    <t>Gibt es klare Regeln, welche Sicherheitsanforderungen Mitarbeiter im Alltag einhalten müssen?</t>
  </si>
  <si>
    <t>Gibt es einen Überblick darüber, welche wichtigen Systeme/Produkte eingesetzt werden und wer diese administriert?</t>
  </si>
  <si>
    <t>Gibt es eine Vorgehensweise, um Zugriffsrechte auf wichtige Systeme regelmäßig zu überprüfen und bei Bedarf zu entziehen?</t>
  </si>
  <si>
    <t>Gibt es eine Regelung, wie festgelegt wird, wer auf welche Systeme und Informationen zugreifen darf?</t>
  </si>
  <si>
    <t>Ziel ist, dass Berechtigungen nachvollziehbar vergeben werden und nicht „historisch gewachsen“ oder „auf Zuruf“ oder Sympathie entstehen.</t>
  </si>
  <si>
    <t>Das schafft ein gemeinsames Mindestniveau und reduziert Alltagsrisiken. Beispiele sind der Umgang mit Passwörtern, Geräten, sensiblen Informationen, Remote-Arbeit und das Melden von Verdachtsfällen.</t>
  </si>
  <si>
    <t>10.2</t>
  </si>
  <si>
    <t>10.3</t>
  </si>
  <si>
    <t>Gibt es eine Regelung, welche Sicherheitsprüfungen vor oder bei der Einstellung von neuem Personal durchgeführt werden?</t>
  </si>
  <si>
    <t>Gibt es eine Vorgehensweise, um bei Mitarbeitern in sicherheitsrelevanten Rollen regelmäßig zu prüfen, ob Aufgaben und Vertrauensniveau weiterhin passen?</t>
  </si>
  <si>
    <t>Risiken entstehen oft nicht beim Einstieg, sondern durch Veränderungen über die Zeit. Beispiele sind regelmäßige Feedback-/Beurteilungsgespräche, Vier-Augen-Prinzip bei kritischen Tätigkeiten, Rotation/Vertretungsregeln oder Auffälligkeiten aus Vorfällen und Kontrollen.</t>
  </si>
  <si>
    <t>Je nach Rolle und Risiko können Prüfungen unterschiedlich streng sein. Beispiele sind Identitätsprüfung, Referenzen, Strafregisterauszug/behördliches Führungszeugnis oder Abgleich gegen Sanktionslisten (vgl. 2001/931/CFSP + VO (EG) 2580/2001), insbesondere bei Rollen mit weitreichenden Zugriffsrechten.</t>
  </si>
  <si>
    <t>11.1</t>
  </si>
  <si>
    <t>Gibt es Regelungen, wann im Unternehmen Multi-Faktor-Authentifizierungen (MFA) zum Einsatz kommen müssen und für welche Benutzerkonten und Zugänge dies gilt?</t>
  </si>
  <si>
    <t>§ 30 Abs. (2) Ziff. 10 BSIG</t>
  </si>
  <si>
    <t>11.2</t>
  </si>
  <si>
    <t>Gemeint sind vor allem Zugänge, bei denen ein Missbrauch großen Schaden anrichten kann. Beispiele: E-Mail-Konten, zentrale Cloud- und Administrationszugänge, Fernzugriff, Systeme mit sensiblen Daten. „Klare Regelung“: nicht nur „für manche, manchmal“, sondern risikogesteuert.</t>
  </si>
  <si>
    <t>Gibt es bei Ihnen eine Regelung, über welche Kommunikationswege vertrauliche Informationen intern ausgetauscht werden dürfen?</t>
  </si>
  <si>
    <t>Es geht darum, dass im Arbeitsalltag klar ist, welche Tools für welche Inhalte erlaubt sind. Beispiele: interne Abstimmungen, Austausch von Zugangsdaten, vertrauliche Kundeninformationen, Dateien mit sensiblen Inhalten.</t>
  </si>
  <si>
    <t>Gibt es bei Ihnen einen Plan, wie intern kommuniziert wird, wenn die üblichen Kommunikationsmittel ausfallen oder kompromittiert sind?</t>
  </si>
  <si>
    <t>11.3</t>
  </si>
  <si>
    <t>Im Vorfall kann E-Mail/Chat/Telefonie betroffen sein. Sinnvoll ist ein vorbereiteter Ausweichkanal und eine Kontakt-/Erreichbarkeitsregel für die wichtigsten Rollen.</t>
  </si>
  <si>
    <t>12.1</t>
  </si>
  <si>
    <t>12.2</t>
  </si>
  <si>
    <t>12.3</t>
  </si>
  <si>
    <t>Für die Meldepflicht ist entscheidend, dass Vorfälle zeitnah richtig eingeordnet werden, damit die Fristen eingehalten werden können. (Bitte beachten: Es besteht für Sie in jedem Fall bis zum März 2026 eine Registrierungspflicht beim BSI!)</t>
  </si>
  <si>
    <t>§ 32 BSIG</t>
  </si>
  <si>
    <t>Sind Sie organisatorisch und technisch in der Lage, nach Kenntniserlangung eines erheblichen Sicherheitsvorfalls innerhalb von 24 Stunden eine frühe Erstmeldung und innerhalb von 72 Stunden eine Folgemeldung abzugeben?</t>
  </si>
  <si>
    <t>Das erfordert klare Zuständigkeiten, erreichbare Ansprechpartner und einen funktionierenden Meldeweg (inkl. Ersatz, falls einzelne Personen ausfallen).</t>
  </si>
  <si>
    <t>Können Sie innerhalb der Fristen die für die Meldung nötigen Informationen zusammenstellen (erste Bewertung von Schweregrad/Auswirkungen, mögliche Ursache/Angriffsart, sowie – falls vorhanden – technische Hinweise zum Angriff)?</t>
  </si>
  <si>
    <t>In § 32 wird explizit gefordert, dass die Meldung u. a. Bewertung von Schweregrad/Auswirkungen und ggf. Kompromittierungsindikatoren enthält; später zusätzlich Ursache/Bedrohungsart und Abhilfemaßnahmen.</t>
  </si>
  <si>
    <t>Gibt es eine Regelung, um bei einem Vorfall schnell zu entscheiden, ob es sich um einen erheblichen Sicherheitsvorfall handelt und ob eine Meldung an das BSI erforderlich ist?</t>
  </si>
  <si>
    <t>Gibt es bei Ihnen eine Vorgehensweise, wie Statusaktualisierungen bereitgestellt werden (wenn angefordert) und wie Abschlussinformationen spätestens nach einem Monat geliefert werden – bzw. wie stattdessen eine Fortschrittsmeldung erfolgt, wenn der Vorfall dann noch nicht abgeschlossen ist?</t>
  </si>
  <si>
    <t>12.4</t>
  </si>
  <si>
    <t>§ 32 sieht Zwischenmeldungen auf Ersuchen, eine Abschlussmeldung (spätestens einen Monat nach der 72h-Meldung) und alternativ eine Fortschrittsmeldung vor, falls der Vorfall noch andauert.</t>
  </si>
  <si>
    <t>Mittlerer Reifegrad</t>
  </si>
  <si>
    <t>1. Risikoanalyse</t>
  </si>
  <si>
    <t>2. Sicherheitskonzept</t>
  </si>
  <si>
    <t>3. Sicherheitsvorfälle</t>
  </si>
  <si>
    <t>4. Business Continuity Management</t>
  </si>
  <si>
    <t>5. Lieferantenmanagement</t>
  </si>
  <si>
    <t>6. Erwerb, Entwicklung, Wartung, Schwachstellen</t>
  </si>
  <si>
    <t>7. Schulung und Sensibilisierung</t>
  </si>
  <si>
    <t>8. Kryptographie</t>
  </si>
  <si>
    <t>9. Zugriffskontrolle</t>
  </si>
  <si>
    <t>10. Personalsicherheit</t>
  </si>
  <si>
    <t>11. MFA und sichere Kommunikation</t>
  </si>
  <si>
    <t>12. Meldepflicht BSI</t>
  </si>
  <si>
    <t>?</t>
  </si>
  <si>
    <t>Für das Self Assessment stellen wir Ihnen unten einige Fragen. Bitte tragen Sie in Spalte "B" ein, welchen Reifegrad Ihr Unternehmen für jede einzelne Frage hat (dort, wo zu Anfang die "?" Fragezeichen stehen). Die Auswertung finden Sie auf dem Tabellenblatt "Auswertung Compliance".</t>
  </si>
  <si>
    <t>Die folgende Tabelle zeigt Ihnen den spezifischen NIS-2 Reifegrad Ihres Unternehmens für jeden der 12 Bereiche. Wenn Werte fehlen ("-"), haben Sie im Tabellenblatt "Self Assessment Fragebogen" noch nicht alle Werte eingetragen.</t>
  </si>
  <si>
    <r>
      <t xml:space="preserve">Die EU-NIS-2-Richtlinie (Richtlinie (EU) 2022/2555) ist in Deutschland durch das </t>
    </r>
    <r>
      <rPr>
        <b/>
        <sz val="11"/>
        <color theme="1"/>
        <rFont val="Open Sans"/>
      </rPr>
      <t>Gesetz zur Umsetzung der NIS-2-Richtlinie</t>
    </r>
    <r>
      <rPr>
        <sz val="11"/>
        <color theme="1"/>
        <rFont val="Open Sans"/>
      </rPr>
      <t xml:space="preserve"> in nationales Recht überführt worden und hat das BSI-Gesetz (BSIG) entsprechend erweitert. Für </t>
    </r>
    <r>
      <rPr>
        <b/>
        <sz val="11"/>
        <color theme="1"/>
        <rFont val="Open Sans"/>
      </rPr>
      <t>wichtige Einrichtungen und besonders wichtige Einrichtungen</t>
    </r>
    <r>
      <rPr>
        <sz val="11"/>
        <color theme="1"/>
        <rFont val="Open Sans"/>
      </rPr>
      <t xml:space="preserve"> sind die zentralen Anforderungen an technische und organisatorische Risikomanagementmaßnahmen in § 30 und § 32 BSIG beschrieben.
</t>
    </r>
  </si>
  <si>
    <t>Ob Ihr Unternehmen betroffen ist und die geforderten Maßnahmen aus dem Gesetz erfüllen muss, können Sie hier prüfen:</t>
  </si>
  <si>
    <t>Gespannt, wie Sie abgeschnitten haben? Weiter geht es auf dem roten Tabellenblatt "Ihre NIS-2-Compliance"!</t>
  </si>
  <si>
    <r>
      <t xml:space="preserve">Auf dem Tabellenblatt </t>
    </r>
    <r>
      <rPr>
        <b/>
        <sz val="11"/>
        <color theme="1"/>
        <rFont val="Open Sans"/>
      </rPr>
      <t>"Self Assessment Fragebogen"</t>
    </r>
    <r>
      <rPr>
        <sz val="11"/>
        <color theme="1"/>
        <rFont val="Open Sans"/>
      </rPr>
      <t xml:space="preserve"> finden Sie eine Reihe an Fragezeichen vor ("?"). Beantworten Sie hier mit einer Reifegradeinschätzung die rechts daneben stehenden Fragen für Ihr Unternehmen. Hierzu verwenden Sie Zahlen von 0 bis 5. Die Legende "Reifegrad-Definitionen" hilft Ihnen einzuordnen, welche Zahl Sie eintragen sollten. Nach der Beantwortung der Fragen finden Sie auf dem Tabellenblatt </t>
    </r>
    <r>
      <rPr>
        <b/>
        <sz val="11"/>
        <color theme="1"/>
        <rFont val="Open Sans"/>
      </rPr>
      <t>"Ihre NIS-2-Compliance"</t>
    </r>
    <r>
      <rPr>
        <sz val="11"/>
        <color theme="1"/>
        <rFont val="Open Sans"/>
      </rPr>
      <t>.</t>
    </r>
  </si>
  <si>
    <t>Ihre NIS-2-Compliance</t>
  </si>
  <si>
    <t>Ziel für eine tragfähige NIS-2 Compliance ist, dass das Unternehmen jede einzelne Anforderung mit mindestens Reifegrad 4 umsetzt.</t>
  </si>
  <si>
    <t>Sie sind von NIS-2 betroffen? Sichern Sie Ihre Compliance mit der NIS-2-Schulung der GUTcert Akademie.</t>
  </si>
  <si>
    <t>Wir wünschen viel Spaß mit dem Self Assessment!</t>
  </si>
  <si>
    <t>Anleitung zur Nutzung des NIS-2 Self Assessments</t>
  </si>
  <si>
    <t>Willkommen zum NIS-2 Self Assessment für wichtige und besonders wichtige Einrichtungen!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</si>
</sst>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38">
    <font>
      <sz val="11"/>
      <color theme="1"/>
      <name val="Calibri"/>
      <family val="2"/>
      <scheme val="minor"/>
    </font>
    <font>
      <sz val="10"/>
      <color theme="1"/>
      <name val="Arial"/>
      <family val="2"/>
    </font>
    <font>
      <sz val="10"/>
      <color theme="1"/>
      <name val="Arial"/>
      <family val="2"/>
    </font>
    <font>
      <u/>
      <sz val="11"/>
      <color theme="10"/>
      <name val="Calibri"/>
      <family val="2"/>
      <scheme val="minor"/>
    </font>
    <font>
      <u/>
      <sz val="11"/>
      <color theme="11"/>
      <name val="Calibri"/>
      <family val="2"/>
      <scheme val="minor"/>
    </font>
    <font>
      <sz val="11"/>
      <color indexed="8"/>
      <name val="Calibri"/>
      <family val="2"/>
    </font>
    <font>
      <sz val="10"/>
      <name val="Arial"/>
      <family val="2"/>
    </font>
    <font>
      <sz val="10"/>
      <name val="Porsche News Gothic"/>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1"/>
      <color indexed="10"/>
      <name val="Calibri"/>
      <family val="2"/>
    </font>
    <font>
      <u/>
      <sz val="13"/>
      <color indexed="12"/>
      <name val="Porsche News Gothic"/>
      <family val="2"/>
    </font>
    <font>
      <sz val="10"/>
      <color theme="1"/>
      <name val="Arial"/>
      <family val="2"/>
    </font>
    <font>
      <sz val="11"/>
      <color theme="1"/>
      <name val="Calibri"/>
      <family val="2"/>
      <scheme val="minor"/>
    </font>
    <font>
      <sz val="9.5"/>
      <name val="Arial"/>
      <family val="2"/>
    </font>
    <font>
      <sz val="11"/>
      <color theme="1"/>
      <name val="Open Sans"/>
    </font>
    <font>
      <b/>
      <sz val="11"/>
      <color theme="1"/>
      <name val="Open Sans"/>
    </font>
    <font>
      <sz val="22"/>
      <color rgb="FF156082"/>
      <name val="Montserrat ExtraBold"/>
    </font>
    <font>
      <b/>
      <sz val="11"/>
      <color theme="0"/>
      <name val="Open Sans"/>
    </font>
    <font>
      <sz val="8"/>
      <color theme="0" tint="-0.249977111117893"/>
      <name val="Open Sans"/>
    </font>
    <font>
      <sz val="11"/>
      <color rgb="FF156082"/>
      <name val="Open Sans"/>
    </font>
    <font>
      <sz val="9"/>
      <color theme="0" tint="-0.34998626667073579"/>
      <name val="Open Sans"/>
    </font>
    <font>
      <u/>
      <sz val="11"/>
      <color theme="10"/>
      <name val="Open Sans"/>
      <family val="2"/>
    </font>
    <font>
      <b/>
      <sz val="11"/>
      <color theme="1"/>
      <name val="Open Sans"/>
      <family val="2"/>
    </font>
    <font>
      <sz val="14"/>
      <color rgb="FF156082"/>
      <name val="Montserrat ExtraBold"/>
    </font>
  </fonts>
  <fills count="33">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CCFF33"/>
        <bgColor indexed="64"/>
      </patternFill>
    </fill>
    <fill>
      <patternFill patternType="solid">
        <fgColor rgb="FFFF6600"/>
        <bgColor indexed="64"/>
      </patternFill>
    </fill>
    <fill>
      <patternFill patternType="solid">
        <fgColor theme="0" tint="-0.249977111117893"/>
        <bgColor indexed="64"/>
      </patternFill>
    </fill>
    <fill>
      <patternFill patternType="solid">
        <fgColor rgb="FF00DB00"/>
        <bgColor indexed="64"/>
      </patternFill>
    </fill>
    <fill>
      <patternFill patternType="solid">
        <fgColor theme="0" tint="-0.14999847407452621"/>
        <bgColor indexed="64"/>
      </patternFill>
    </fill>
  </fills>
  <borders count="3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diagonal/>
    </border>
  </borders>
  <cellStyleXfs count="826">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7"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11" fillId="20" borderId="2" applyNumberFormat="0" applyAlignment="0" applyProtection="0"/>
    <xf numFmtId="0" fontId="14" fillId="0" borderId="4" applyNumberFormat="0" applyFill="0" applyAlignment="0" applyProtection="0"/>
    <xf numFmtId="0" fontId="15" fillId="0" borderId="0" applyNumberFormat="0" applyFill="0" applyBorder="0" applyAlignment="0" applyProtection="0"/>
    <xf numFmtId="0" fontId="16" fillId="4" borderId="0" applyNumberFormat="0" applyBorder="0" applyAlignment="0" applyProtection="0"/>
    <xf numFmtId="0" fontId="24" fillId="0" borderId="0" applyNumberFormat="0" applyFill="0" applyBorder="0" applyAlignment="0" applyProtection="0"/>
    <xf numFmtId="0" fontId="13" fillId="7" borderId="2" applyNumberFormat="0" applyAlignment="0" applyProtection="0"/>
    <xf numFmtId="0" fontId="21" fillId="22" borderId="0" applyNumberFormat="0" applyBorder="0" applyAlignment="0" applyProtection="0"/>
    <xf numFmtId="0" fontId="7" fillId="23" borderId="9" applyNumberFormat="0" applyAlignment="0" applyProtection="0"/>
    <xf numFmtId="0" fontId="9" fillId="20" borderId="1" applyNumberFormat="0" applyAlignment="0" applyProtection="0"/>
    <xf numFmtId="0" fontId="10" fillId="3" borderId="0" applyNumberFormat="0" applyBorder="0" applyAlignment="0" applyProtection="0"/>
    <xf numFmtId="0" fontId="22" fillId="0" borderId="0" applyNumberFormat="0" applyFill="0" applyBorder="0" applyAlignment="0" applyProtection="0"/>
    <xf numFmtId="0" fontId="14"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22" fillId="0" borderId="0" applyNumberFormat="0" applyFill="0" applyBorder="0" applyAlignment="0" applyProtection="0"/>
    <xf numFmtId="0" fontId="20" fillId="0" borderId="8" applyNumberFormat="0" applyFill="0" applyAlignment="0" applyProtection="0"/>
    <xf numFmtId="0" fontId="23" fillId="0" borderId="0" applyNumberFormat="0" applyFill="0" applyBorder="0" applyAlignment="0" applyProtection="0"/>
    <xf numFmtId="0" fontId="12" fillId="21" borderId="3" applyNumberFormat="0" applyAlignment="0" applyProtection="0"/>
    <xf numFmtId="0" fontId="24" fillId="0" borderId="0" applyNumberFormat="0" applyFill="0" applyBorder="0" applyAlignment="0" applyProtection="0"/>
    <xf numFmtId="0" fontId="25" fillId="0" borderId="0"/>
    <xf numFmtId="0" fontId="11" fillId="20" borderId="11" applyNumberFormat="0" applyAlignment="0" applyProtection="0"/>
    <xf numFmtId="0" fontId="14" fillId="0" borderId="12" applyNumberFormat="0" applyFill="0" applyAlignment="0" applyProtection="0"/>
    <xf numFmtId="0" fontId="13" fillId="7" borderId="11" applyNumberFormat="0" applyAlignment="0" applyProtection="0"/>
    <xf numFmtId="0" fontId="7" fillId="23" borderId="13" applyNumberFormat="0" applyAlignment="0" applyProtection="0"/>
    <xf numFmtId="0" fontId="9" fillId="20" borderId="10" applyNumberFormat="0" applyAlignment="0" applyProtection="0"/>
    <xf numFmtId="0" fontId="14" fillId="0" borderId="12" applyNumberFormat="0" applyFill="0" applyAlignment="0" applyProtection="0"/>
    <xf numFmtId="164" fontId="26" fillId="0" borderId="0" applyFont="0" applyFill="0" applyBorder="0" applyAlignment="0" applyProtection="0"/>
    <xf numFmtId="0" fontId="7" fillId="0" borderId="0"/>
    <xf numFmtId="0" fontId="6" fillId="0" borderId="0" applyNumberFormat="0" applyFill="0" applyBorder="0" applyAlignment="0" applyProtection="0"/>
    <xf numFmtId="0" fontId="2" fillId="0" borderId="0"/>
    <xf numFmtId="43" fontId="26" fillId="0" borderId="0" applyFont="0" applyFill="0" applyBorder="0" applyAlignment="0" applyProtection="0"/>
    <xf numFmtId="0" fontId="14" fillId="0" borderId="16" applyNumberFormat="0" applyFill="0" applyAlignment="0" applyProtection="0"/>
    <xf numFmtId="0" fontId="13" fillId="7" borderId="15" applyNumberFormat="0" applyAlignment="0" applyProtection="0"/>
    <xf numFmtId="0" fontId="14" fillId="0" borderId="16" applyNumberFormat="0" applyFill="0" applyAlignment="0" applyProtection="0"/>
    <xf numFmtId="0" fontId="11" fillId="20" borderId="15" applyNumberFormat="0" applyAlignment="0" applyProtection="0"/>
    <xf numFmtId="0" fontId="13" fillId="7" borderId="15" applyNumberFormat="0" applyAlignment="0" applyProtection="0"/>
    <xf numFmtId="0" fontId="7" fillId="23" borderId="17" applyNumberFormat="0" applyAlignment="0" applyProtection="0"/>
    <xf numFmtId="0" fontId="11" fillId="20" borderId="15" applyNumberFormat="0" applyAlignment="0" applyProtection="0"/>
    <xf numFmtId="0" fontId="14" fillId="0" borderId="16" applyNumberFormat="0" applyFill="0" applyAlignment="0" applyProtection="0"/>
    <xf numFmtId="0" fontId="11" fillId="20" borderId="15" applyNumberFormat="0" applyAlignment="0" applyProtection="0"/>
    <xf numFmtId="0" fontId="13" fillId="7" borderId="15" applyNumberFormat="0" applyAlignment="0" applyProtection="0"/>
    <xf numFmtId="0" fontId="9" fillId="20" borderId="14" applyNumberFormat="0" applyAlignment="0" applyProtection="0"/>
    <xf numFmtId="0" fontId="14" fillId="0" borderId="16" applyNumberFormat="0" applyFill="0" applyAlignment="0" applyProtection="0"/>
    <xf numFmtId="0" fontId="11" fillId="20" borderId="15" applyNumberFormat="0" applyAlignment="0" applyProtection="0"/>
    <xf numFmtId="0" fontId="14" fillId="0" borderId="16" applyNumberFormat="0" applyFill="0" applyAlignment="0" applyProtection="0"/>
    <xf numFmtId="0" fontId="13" fillId="7" borderId="15" applyNumberFormat="0" applyAlignment="0" applyProtection="0"/>
    <xf numFmtId="0" fontId="7" fillId="23" borderId="17" applyNumberFormat="0" applyAlignment="0" applyProtection="0"/>
    <xf numFmtId="0" fontId="9" fillId="20" borderId="14" applyNumberFormat="0" applyAlignment="0" applyProtection="0"/>
    <xf numFmtId="0" fontId="14" fillId="0" borderId="16" applyNumberFormat="0" applyFill="0" applyAlignment="0" applyProtection="0"/>
    <xf numFmtId="0" fontId="7" fillId="23" borderId="17" applyNumberFormat="0" applyAlignment="0" applyProtection="0"/>
    <xf numFmtId="0" fontId="9" fillId="20" borderId="14" applyNumberFormat="0" applyAlignment="0" applyProtection="0"/>
    <xf numFmtId="0" fontId="14" fillId="0" borderId="16" applyNumberFormat="0" applyFill="0" applyAlignment="0" applyProtection="0"/>
    <xf numFmtId="0" fontId="7" fillId="23" borderId="17" applyNumberFormat="0" applyAlignment="0" applyProtection="0"/>
    <xf numFmtId="0" fontId="9" fillId="20" borderId="14" applyNumberFormat="0" applyAlignment="0" applyProtection="0"/>
    <xf numFmtId="0" fontId="14" fillId="0" borderId="16" applyNumberFormat="0" applyFill="0" applyAlignment="0" applyProtection="0"/>
    <xf numFmtId="0" fontId="14" fillId="0" borderId="24" applyNumberFormat="0" applyFill="0" applyAlignment="0" applyProtection="0"/>
    <xf numFmtId="0" fontId="9" fillId="20" borderId="22" applyNumberFormat="0" applyAlignment="0" applyProtection="0"/>
    <xf numFmtId="0" fontId="7" fillId="23" borderId="25" applyNumberFormat="0" applyAlignment="0" applyProtection="0"/>
    <xf numFmtId="0" fontId="13" fillId="7" borderId="23" applyNumberFormat="0" applyAlignment="0" applyProtection="0"/>
    <xf numFmtId="0" fontId="14" fillId="0" borderId="24" applyNumberFormat="0" applyFill="0" applyAlignment="0" applyProtection="0"/>
    <xf numFmtId="0" fontId="11" fillId="20" borderId="23" applyNumberFormat="0" applyAlignment="0" applyProtection="0"/>
    <xf numFmtId="0" fontId="11" fillId="20" borderId="19" applyNumberFormat="0" applyAlignment="0" applyProtection="0"/>
    <xf numFmtId="0" fontId="14" fillId="0" borderId="20" applyNumberFormat="0" applyFill="0" applyAlignment="0" applyProtection="0"/>
    <xf numFmtId="0" fontId="13" fillId="7" borderId="19" applyNumberFormat="0" applyAlignment="0" applyProtection="0"/>
    <xf numFmtId="0" fontId="7" fillId="23" borderId="21" applyNumberFormat="0" applyAlignment="0" applyProtection="0"/>
    <xf numFmtId="0" fontId="9" fillId="20" borderId="18" applyNumberFormat="0" applyAlignment="0" applyProtection="0"/>
    <xf numFmtId="0" fontId="14" fillId="0" borderId="20" applyNumberFormat="0" applyFill="0" applyAlignment="0" applyProtection="0"/>
    <xf numFmtId="0" fontId="1" fillId="0" borderId="0"/>
    <xf numFmtId="0" fontId="11" fillId="20" borderId="19" applyNumberFormat="0" applyAlignment="0" applyProtection="0"/>
    <xf numFmtId="0" fontId="14" fillId="0" borderId="20" applyNumberFormat="0" applyFill="0" applyAlignment="0" applyProtection="0"/>
    <xf numFmtId="0" fontId="13" fillId="7" borderId="19" applyNumberFormat="0" applyAlignment="0" applyProtection="0"/>
    <xf numFmtId="0" fontId="7" fillId="23" borderId="21" applyNumberFormat="0" applyAlignment="0" applyProtection="0"/>
    <xf numFmtId="0" fontId="9" fillId="20" borderId="18" applyNumberFormat="0" applyAlignment="0" applyProtection="0"/>
    <xf numFmtId="0" fontId="14" fillId="0" borderId="20" applyNumberFormat="0" applyFill="0" applyAlignment="0" applyProtection="0"/>
    <xf numFmtId="0" fontId="1" fillId="0" borderId="0"/>
    <xf numFmtId="43" fontId="26" fillId="0" borderId="0" applyFont="0" applyFill="0" applyBorder="0" applyAlignment="0" applyProtection="0"/>
    <xf numFmtId="0" fontId="14" fillId="0" borderId="20" applyNumberFormat="0" applyFill="0" applyAlignment="0" applyProtection="0"/>
    <xf numFmtId="0" fontId="13" fillId="7" borderId="19" applyNumberFormat="0" applyAlignment="0" applyProtection="0"/>
    <xf numFmtId="0" fontId="14" fillId="0" borderId="20" applyNumberFormat="0" applyFill="0" applyAlignment="0" applyProtection="0"/>
    <xf numFmtId="0" fontId="11" fillId="20" borderId="19" applyNumberFormat="0" applyAlignment="0" applyProtection="0"/>
    <xf numFmtId="0" fontId="13" fillId="7" borderId="19" applyNumberFormat="0" applyAlignment="0" applyProtection="0"/>
    <xf numFmtId="0" fontId="7" fillId="23" borderId="21" applyNumberFormat="0" applyAlignment="0" applyProtection="0"/>
    <xf numFmtId="0" fontId="11" fillId="20" borderId="19" applyNumberFormat="0" applyAlignment="0" applyProtection="0"/>
    <xf numFmtId="0" fontId="14" fillId="0" borderId="20" applyNumberFormat="0" applyFill="0" applyAlignment="0" applyProtection="0"/>
    <xf numFmtId="0" fontId="11" fillId="20" borderId="19" applyNumberFormat="0" applyAlignment="0" applyProtection="0"/>
    <xf numFmtId="0" fontId="13" fillId="7" borderId="19" applyNumberFormat="0" applyAlignment="0" applyProtection="0"/>
    <xf numFmtId="0" fontId="9" fillId="20" borderId="18" applyNumberFormat="0" applyAlignment="0" applyProtection="0"/>
    <xf numFmtId="0" fontId="14" fillId="0" borderId="20" applyNumberFormat="0" applyFill="0" applyAlignment="0" applyProtection="0"/>
    <xf numFmtId="0" fontId="11" fillId="20" borderId="19" applyNumberFormat="0" applyAlignment="0" applyProtection="0"/>
    <xf numFmtId="0" fontId="14" fillId="0" borderId="20" applyNumberFormat="0" applyFill="0" applyAlignment="0" applyProtection="0"/>
    <xf numFmtId="0" fontId="13" fillId="7" borderId="19" applyNumberFormat="0" applyAlignment="0" applyProtection="0"/>
    <xf numFmtId="0" fontId="7" fillId="23" borderId="21" applyNumberFormat="0" applyAlignment="0" applyProtection="0"/>
    <xf numFmtId="0" fontId="9" fillId="20" borderId="18" applyNumberFormat="0" applyAlignment="0" applyProtection="0"/>
    <xf numFmtId="0" fontId="14" fillId="0" borderId="20" applyNumberFormat="0" applyFill="0" applyAlignment="0" applyProtection="0"/>
    <xf numFmtId="0" fontId="7" fillId="23" borderId="21" applyNumberFormat="0" applyAlignment="0" applyProtection="0"/>
    <xf numFmtId="0" fontId="9" fillId="20" borderId="18" applyNumberFormat="0" applyAlignment="0" applyProtection="0"/>
    <xf numFmtId="0" fontId="14" fillId="0" borderId="20" applyNumberFormat="0" applyFill="0" applyAlignment="0" applyProtection="0"/>
    <xf numFmtId="0" fontId="7" fillId="23" borderId="21" applyNumberFormat="0" applyAlignment="0" applyProtection="0"/>
    <xf numFmtId="0" fontId="9" fillId="20" borderId="18" applyNumberFormat="0" applyAlignment="0" applyProtection="0"/>
    <xf numFmtId="0" fontId="14" fillId="0" borderId="20" applyNumberFormat="0" applyFill="0" applyAlignment="0" applyProtection="0"/>
    <xf numFmtId="0" fontId="11" fillId="20" borderId="23" applyNumberFormat="0" applyAlignment="0" applyProtection="0"/>
    <xf numFmtId="0" fontId="14" fillId="0" borderId="24" applyNumberFormat="0" applyFill="0" applyAlignment="0" applyProtection="0"/>
    <xf numFmtId="0" fontId="13" fillId="7" borderId="23" applyNumberFormat="0" applyAlignment="0" applyProtection="0"/>
    <xf numFmtId="0" fontId="7" fillId="23" borderId="25" applyNumberFormat="0" applyAlignment="0" applyProtection="0"/>
    <xf numFmtId="0" fontId="9" fillId="20" borderId="22" applyNumberFormat="0" applyAlignment="0" applyProtection="0"/>
    <xf numFmtId="0" fontId="14" fillId="0" borderId="24" applyNumberFormat="0" applyFill="0" applyAlignment="0" applyProtection="0"/>
    <xf numFmtId="0" fontId="14" fillId="0" borderId="24" applyNumberFormat="0" applyFill="0" applyAlignment="0" applyProtection="0"/>
    <xf numFmtId="0" fontId="13" fillId="7" borderId="23" applyNumberFormat="0" applyAlignment="0" applyProtection="0"/>
    <xf numFmtId="0" fontId="14" fillId="0" borderId="24" applyNumberFormat="0" applyFill="0" applyAlignment="0" applyProtection="0"/>
    <xf numFmtId="0" fontId="11" fillId="20" borderId="23" applyNumberFormat="0" applyAlignment="0" applyProtection="0"/>
    <xf numFmtId="0" fontId="13" fillId="7" borderId="23" applyNumberFormat="0" applyAlignment="0" applyProtection="0"/>
    <xf numFmtId="0" fontId="7" fillId="23" borderId="25" applyNumberFormat="0" applyAlignment="0" applyProtection="0"/>
    <xf numFmtId="0" fontId="11" fillId="20" borderId="23" applyNumberFormat="0" applyAlignment="0" applyProtection="0"/>
    <xf numFmtId="0" fontId="14" fillId="0" borderId="24" applyNumberFormat="0" applyFill="0" applyAlignment="0" applyProtection="0"/>
    <xf numFmtId="0" fontId="11" fillId="20" borderId="23" applyNumberFormat="0" applyAlignment="0" applyProtection="0"/>
    <xf numFmtId="0" fontId="13" fillId="7" borderId="23" applyNumberFormat="0" applyAlignment="0" applyProtection="0"/>
    <xf numFmtId="0" fontId="9" fillId="20" borderId="22" applyNumberFormat="0" applyAlignment="0" applyProtection="0"/>
    <xf numFmtId="0" fontId="14" fillId="0" borderId="24" applyNumberFormat="0" applyFill="0" applyAlignment="0" applyProtection="0"/>
    <xf numFmtId="0" fontId="11" fillId="20" borderId="23" applyNumberFormat="0" applyAlignment="0" applyProtection="0"/>
    <xf numFmtId="0" fontId="14" fillId="0" borderId="24" applyNumberFormat="0" applyFill="0" applyAlignment="0" applyProtection="0"/>
    <xf numFmtId="0" fontId="13" fillId="7" borderId="23" applyNumberFormat="0" applyAlignment="0" applyProtection="0"/>
    <xf numFmtId="0" fontId="7" fillId="23" borderId="25" applyNumberFormat="0" applyAlignment="0" applyProtection="0"/>
    <xf numFmtId="0" fontId="9" fillId="20" borderId="22" applyNumberFormat="0" applyAlignment="0" applyProtection="0"/>
    <xf numFmtId="0" fontId="14" fillId="0" borderId="24" applyNumberFormat="0" applyFill="0" applyAlignment="0" applyProtection="0"/>
    <xf numFmtId="0" fontId="7" fillId="23" borderId="25" applyNumberFormat="0" applyAlignment="0" applyProtection="0"/>
    <xf numFmtId="0" fontId="9" fillId="20" borderId="22" applyNumberFormat="0" applyAlignment="0" applyProtection="0"/>
    <xf numFmtId="0" fontId="14" fillId="0" borderId="24" applyNumberFormat="0" applyFill="0" applyAlignment="0" applyProtection="0"/>
    <xf numFmtId="0" fontId="7" fillId="23" borderId="25" applyNumberFormat="0" applyAlignment="0" applyProtection="0"/>
    <xf numFmtId="0" fontId="9" fillId="20" borderId="22" applyNumberFormat="0" applyAlignment="0" applyProtection="0"/>
    <xf numFmtId="0" fontId="14" fillId="0" borderId="24" applyNumberFormat="0" applyFill="0" applyAlignment="0" applyProtection="0"/>
    <xf numFmtId="0" fontId="27" fillId="0" borderId="0"/>
    <xf numFmtId="0" fontId="26" fillId="0" borderId="0"/>
    <xf numFmtId="0" fontId="11" fillId="20" borderId="27" applyNumberFormat="0" applyAlignment="0" applyProtection="0"/>
    <xf numFmtId="0" fontId="14" fillId="0" borderId="28" applyNumberFormat="0" applyFill="0" applyAlignment="0" applyProtection="0"/>
    <xf numFmtId="0" fontId="13" fillId="7" borderId="27" applyNumberFormat="0" applyAlignment="0" applyProtection="0"/>
    <xf numFmtId="0" fontId="7" fillId="23" borderId="29" applyNumberFormat="0" applyAlignment="0" applyProtection="0"/>
    <xf numFmtId="0" fontId="9" fillId="20" borderId="26" applyNumberFormat="0" applyAlignment="0" applyProtection="0"/>
    <xf numFmtId="0" fontId="14" fillId="0" borderId="28" applyNumberFormat="0" applyFill="0" applyAlignment="0" applyProtection="0"/>
    <xf numFmtId="0" fontId="11" fillId="20" borderId="27" applyNumberFormat="0" applyAlignment="0" applyProtection="0"/>
    <xf numFmtId="0" fontId="14" fillId="0" borderId="28" applyNumberFormat="0" applyFill="0" applyAlignment="0" applyProtection="0"/>
    <xf numFmtId="0" fontId="13" fillId="7" borderId="27" applyNumberFormat="0" applyAlignment="0" applyProtection="0"/>
    <xf numFmtId="0" fontId="7" fillId="23" borderId="29" applyNumberFormat="0" applyAlignment="0" applyProtection="0"/>
    <xf numFmtId="0" fontId="9" fillId="20" borderId="26" applyNumberFormat="0" applyAlignment="0" applyProtection="0"/>
    <xf numFmtId="0" fontId="14" fillId="0" borderId="28" applyNumberFormat="0" applyFill="0" applyAlignment="0" applyProtection="0"/>
    <xf numFmtId="43" fontId="26" fillId="0" borderId="0" applyFont="0" applyFill="0" applyBorder="0" applyAlignment="0" applyProtection="0"/>
    <xf numFmtId="43" fontId="26" fillId="0" borderId="0" applyFont="0" applyFill="0" applyBorder="0" applyAlignment="0" applyProtection="0"/>
    <xf numFmtId="0" fontId="14" fillId="0" borderId="28" applyNumberFormat="0" applyFill="0" applyAlignment="0" applyProtection="0"/>
    <xf numFmtId="0" fontId="13" fillId="7" borderId="27" applyNumberFormat="0" applyAlignment="0" applyProtection="0"/>
    <xf numFmtId="0" fontId="14" fillId="0" borderId="28" applyNumberFormat="0" applyFill="0" applyAlignment="0" applyProtection="0"/>
    <xf numFmtId="0" fontId="11" fillId="20" borderId="27" applyNumberFormat="0" applyAlignment="0" applyProtection="0"/>
    <xf numFmtId="0" fontId="13" fillId="7" borderId="27" applyNumberFormat="0" applyAlignment="0" applyProtection="0"/>
    <xf numFmtId="0" fontId="7" fillId="23" borderId="29" applyNumberFormat="0" applyAlignment="0" applyProtection="0"/>
    <xf numFmtId="0" fontId="11" fillId="20" borderId="27" applyNumberFormat="0" applyAlignment="0" applyProtection="0"/>
    <xf numFmtId="0" fontId="14" fillId="0" borderId="28" applyNumberFormat="0" applyFill="0" applyAlignment="0" applyProtection="0"/>
    <xf numFmtId="0" fontId="11" fillId="20" borderId="27" applyNumberFormat="0" applyAlignment="0" applyProtection="0"/>
    <xf numFmtId="0" fontId="13" fillId="7" borderId="27" applyNumberFormat="0" applyAlignment="0" applyProtection="0"/>
    <xf numFmtId="0" fontId="9" fillId="20" borderId="26" applyNumberFormat="0" applyAlignment="0" applyProtection="0"/>
    <xf numFmtId="0" fontId="14" fillId="0" borderId="28" applyNumberFormat="0" applyFill="0" applyAlignment="0" applyProtection="0"/>
    <xf numFmtId="0" fontId="11" fillId="20" borderId="27" applyNumberFormat="0" applyAlignment="0" applyProtection="0"/>
    <xf numFmtId="0" fontId="14" fillId="0" borderId="28" applyNumberFormat="0" applyFill="0" applyAlignment="0" applyProtection="0"/>
    <xf numFmtId="0" fontId="13" fillId="7" borderId="27" applyNumberFormat="0" applyAlignment="0" applyProtection="0"/>
    <xf numFmtId="0" fontId="7" fillId="23" borderId="29" applyNumberFormat="0" applyAlignment="0" applyProtection="0"/>
    <xf numFmtId="0" fontId="9" fillId="20" borderId="26" applyNumberFormat="0" applyAlignment="0" applyProtection="0"/>
    <xf numFmtId="0" fontId="14" fillId="0" borderId="28" applyNumberFormat="0" applyFill="0" applyAlignment="0" applyProtection="0"/>
    <xf numFmtId="0" fontId="7" fillId="23" borderId="29" applyNumberFormat="0" applyAlignment="0" applyProtection="0"/>
    <xf numFmtId="0" fontId="9" fillId="20" borderId="26" applyNumberFormat="0" applyAlignment="0" applyProtection="0"/>
    <xf numFmtId="0" fontId="14" fillId="0" borderId="28" applyNumberFormat="0" applyFill="0" applyAlignment="0" applyProtection="0"/>
    <xf numFmtId="0" fontId="7" fillId="23" borderId="29" applyNumberFormat="0" applyAlignment="0" applyProtection="0"/>
    <xf numFmtId="0" fontId="9" fillId="20" borderId="26" applyNumberFormat="0" applyAlignment="0" applyProtection="0"/>
    <xf numFmtId="0" fontId="14" fillId="0" borderId="28" applyNumberFormat="0" applyFill="0" applyAlignment="0" applyProtection="0"/>
    <xf numFmtId="0" fontId="14" fillId="0" borderId="32" applyNumberFormat="0" applyFill="0" applyAlignment="0" applyProtection="0"/>
    <xf numFmtId="0" fontId="9" fillId="20" borderId="30" applyNumberFormat="0" applyAlignment="0" applyProtection="0"/>
    <xf numFmtId="0" fontId="7" fillId="23" borderId="33" applyNumberFormat="0" applyAlignment="0" applyProtection="0"/>
    <xf numFmtId="0" fontId="13" fillId="7" borderId="31" applyNumberFormat="0" applyAlignment="0" applyProtection="0"/>
    <xf numFmtId="0" fontId="14" fillId="0" borderId="32" applyNumberFormat="0" applyFill="0" applyAlignment="0" applyProtection="0"/>
    <xf numFmtId="0" fontId="11" fillId="20" borderId="31" applyNumberFormat="0" applyAlignment="0" applyProtection="0"/>
    <xf numFmtId="0" fontId="11" fillId="20" borderId="31" applyNumberFormat="0" applyAlignment="0" applyProtection="0"/>
    <xf numFmtId="0" fontId="14" fillId="0" borderId="32" applyNumberFormat="0" applyFill="0" applyAlignment="0" applyProtection="0"/>
    <xf numFmtId="0" fontId="13" fillId="7" borderId="31" applyNumberFormat="0" applyAlignment="0" applyProtection="0"/>
    <xf numFmtId="0" fontId="7" fillId="23" borderId="33" applyNumberFormat="0" applyAlignment="0" applyProtection="0"/>
    <xf numFmtId="0" fontId="9" fillId="20" borderId="30" applyNumberFormat="0" applyAlignment="0" applyProtection="0"/>
    <xf numFmtId="0" fontId="14" fillId="0" borderId="32" applyNumberFormat="0" applyFill="0" applyAlignment="0" applyProtection="0"/>
    <xf numFmtId="0" fontId="11" fillId="20" borderId="31" applyNumberFormat="0" applyAlignment="0" applyProtection="0"/>
    <xf numFmtId="0" fontId="14" fillId="0" borderId="32" applyNumberFormat="0" applyFill="0" applyAlignment="0" applyProtection="0"/>
    <xf numFmtId="0" fontId="13" fillId="7" borderId="31" applyNumberFormat="0" applyAlignment="0" applyProtection="0"/>
    <xf numFmtId="0" fontId="7" fillId="23" borderId="33" applyNumberFormat="0" applyAlignment="0" applyProtection="0"/>
    <xf numFmtId="0" fontId="9" fillId="20" borderId="30" applyNumberFormat="0" applyAlignment="0" applyProtection="0"/>
    <xf numFmtId="0" fontId="14" fillId="0" borderId="32" applyNumberFormat="0" applyFill="0" applyAlignment="0" applyProtection="0"/>
    <xf numFmtId="43" fontId="26" fillId="0" borderId="0" applyFont="0" applyFill="0" applyBorder="0" applyAlignment="0" applyProtection="0"/>
    <xf numFmtId="0" fontId="14" fillId="0" borderId="32" applyNumberFormat="0" applyFill="0" applyAlignment="0" applyProtection="0"/>
    <xf numFmtId="0" fontId="13" fillId="7" borderId="31" applyNumberFormat="0" applyAlignment="0" applyProtection="0"/>
    <xf numFmtId="0" fontId="14" fillId="0" borderId="32" applyNumberFormat="0" applyFill="0" applyAlignment="0" applyProtection="0"/>
    <xf numFmtId="0" fontId="11" fillId="20" borderId="31" applyNumberFormat="0" applyAlignment="0" applyProtection="0"/>
    <xf numFmtId="0" fontId="13" fillId="7" borderId="31" applyNumberFormat="0" applyAlignment="0" applyProtection="0"/>
    <xf numFmtId="0" fontId="7" fillId="23" borderId="33" applyNumberFormat="0" applyAlignment="0" applyProtection="0"/>
    <xf numFmtId="0" fontId="11" fillId="20" borderId="31" applyNumberFormat="0" applyAlignment="0" applyProtection="0"/>
    <xf numFmtId="0" fontId="14" fillId="0" borderId="32" applyNumberFormat="0" applyFill="0" applyAlignment="0" applyProtection="0"/>
    <xf numFmtId="0" fontId="11" fillId="20" borderId="31" applyNumberFormat="0" applyAlignment="0" applyProtection="0"/>
    <xf numFmtId="0" fontId="13" fillId="7" borderId="31" applyNumberFormat="0" applyAlignment="0" applyProtection="0"/>
    <xf numFmtId="0" fontId="9" fillId="20" borderId="30" applyNumberFormat="0" applyAlignment="0" applyProtection="0"/>
    <xf numFmtId="0" fontId="14" fillId="0" borderId="32" applyNumberFormat="0" applyFill="0" applyAlignment="0" applyProtection="0"/>
    <xf numFmtId="0" fontId="11" fillId="20" borderId="31" applyNumberFormat="0" applyAlignment="0" applyProtection="0"/>
    <xf numFmtId="0" fontId="14" fillId="0" borderId="32" applyNumberFormat="0" applyFill="0" applyAlignment="0" applyProtection="0"/>
    <xf numFmtId="0" fontId="13" fillId="7" borderId="31" applyNumberFormat="0" applyAlignment="0" applyProtection="0"/>
    <xf numFmtId="0" fontId="7" fillId="23" borderId="33" applyNumberFormat="0" applyAlignment="0" applyProtection="0"/>
    <xf numFmtId="0" fontId="9" fillId="20" borderId="30" applyNumberFormat="0" applyAlignment="0" applyProtection="0"/>
    <xf numFmtId="0" fontId="14" fillId="0" borderId="32" applyNumberFormat="0" applyFill="0" applyAlignment="0" applyProtection="0"/>
    <xf numFmtId="0" fontId="7" fillId="23" borderId="33" applyNumberFormat="0" applyAlignment="0" applyProtection="0"/>
    <xf numFmtId="0" fontId="9" fillId="20" borderId="30" applyNumberFormat="0" applyAlignment="0" applyProtection="0"/>
    <xf numFmtId="0" fontId="14" fillId="0" borderId="32" applyNumberFormat="0" applyFill="0" applyAlignment="0" applyProtection="0"/>
    <xf numFmtId="0" fontId="7" fillId="23" borderId="33" applyNumberFormat="0" applyAlignment="0" applyProtection="0"/>
    <xf numFmtId="0" fontId="9" fillId="20" borderId="30" applyNumberFormat="0" applyAlignment="0" applyProtection="0"/>
    <xf numFmtId="0" fontId="14" fillId="0" borderId="32" applyNumberFormat="0" applyFill="0" applyAlignment="0" applyProtection="0"/>
    <xf numFmtId="0" fontId="11" fillId="20" borderId="31" applyNumberFormat="0" applyAlignment="0" applyProtection="0"/>
    <xf numFmtId="0" fontId="14" fillId="0" borderId="32" applyNumberFormat="0" applyFill="0" applyAlignment="0" applyProtection="0"/>
    <xf numFmtId="0" fontId="13" fillId="7" borderId="31" applyNumberFormat="0" applyAlignment="0" applyProtection="0"/>
    <xf numFmtId="0" fontId="7" fillId="23" borderId="33" applyNumberFormat="0" applyAlignment="0" applyProtection="0"/>
    <xf numFmtId="0" fontId="9" fillId="20" borderId="30" applyNumberFormat="0" applyAlignment="0" applyProtection="0"/>
    <xf numFmtId="0" fontId="14" fillId="0" borderId="32" applyNumberFormat="0" applyFill="0" applyAlignment="0" applyProtection="0"/>
    <xf numFmtId="0" fontId="14" fillId="0" borderId="32" applyNumberFormat="0" applyFill="0" applyAlignment="0" applyProtection="0"/>
    <xf numFmtId="0" fontId="13" fillId="7" borderId="31" applyNumberFormat="0" applyAlignment="0" applyProtection="0"/>
    <xf numFmtId="0" fontId="14" fillId="0" borderId="32" applyNumberFormat="0" applyFill="0" applyAlignment="0" applyProtection="0"/>
    <xf numFmtId="0" fontId="11" fillId="20" borderId="31" applyNumberFormat="0" applyAlignment="0" applyProtection="0"/>
    <xf numFmtId="0" fontId="13" fillId="7" borderId="31" applyNumberFormat="0" applyAlignment="0" applyProtection="0"/>
    <xf numFmtId="0" fontId="7" fillId="23" borderId="33" applyNumberFormat="0" applyAlignment="0" applyProtection="0"/>
    <xf numFmtId="0" fontId="11" fillId="20" borderId="31" applyNumberFormat="0" applyAlignment="0" applyProtection="0"/>
    <xf numFmtId="0" fontId="14" fillId="0" borderId="32" applyNumberFormat="0" applyFill="0" applyAlignment="0" applyProtection="0"/>
    <xf numFmtId="0" fontId="11" fillId="20" borderId="31" applyNumberFormat="0" applyAlignment="0" applyProtection="0"/>
    <xf numFmtId="0" fontId="13" fillId="7" borderId="31" applyNumberFormat="0" applyAlignment="0" applyProtection="0"/>
    <xf numFmtId="0" fontId="9" fillId="20" borderId="30" applyNumberFormat="0" applyAlignment="0" applyProtection="0"/>
    <xf numFmtId="0" fontId="14" fillId="0" borderId="32" applyNumberFormat="0" applyFill="0" applyAlignment="0" applyProtection="0"/>
    <xf numFmtId="0" fontId="11" fillId="20" borderId="31" applyNumberFormat="0" applyAlignment="0" applyProtection="0"/>
    <xf numFmtId="0" fontId="14" fillId="0" borderId="32" applyNumberFormat="0" applyFill="0" applyAlignment="0" applyProtection="0"/>
    <xf numFmtId="0" fontId="13" fillId="7" borderId="31" applyNumberFormat="0" applyAlignment="0" applyProtection="0"/>
    <xf numFmtId="0" fontId="7" fillId="23" borderId="33" applyNumberFormat="0" applyAlignment="0" applyProtection="0"/>
    <xf numFmtId="0" fontId="9" fillId="20" borderId="30" applyNumberFormat="0" applyAlignment="0" applyProtection="0"/>
    <xf numFmtId="0" fontId="14" fillId="0" borderId="32" applyNumberFormat="0" applyFill="0" applyAlignment="0" applyProtection="0"/>
    <xf numFmtId="0" fontId="7" fillId="23" borderId="33" applyNumberFormat="0" applyAlignment="0" applyProtection="0"/>
    <xf numFmtId="0" fontId="9" fillId="20" borderId="30" applyNumberFormat="0" applyAlignment="0" applyProtection="0"/>
    <xf numFmtId="0" fontId="14" fillId="0" borderId="32" applyNumberFormat="0" applyFill="0" applyAlignment="0" applyProtection="0"/>
    <xf numFmtId="0" fontId="7" fillId="23" borderId="33" applyNumberFormat="0" applyAlignment="0" applyProtection="0"/>
    <xf numFmtId="0" fontId="9" fillId="20" borderId="30" applyNumberFormat="0" applyAlignment="0" applyProtection="0"/>
    <xf numFmtId="0" fontId="14" fillId="0" borderId="32" applyNumberFormat="0" applyFill="0" applyAlignment="0" applyProtection="0"/>
    <xf numFmtId="0" fontId="14" fillId="0" borderId="36" applyNumberFormat="0" applyFill="0" applyAlignment="0" applyProtection="0"/>
    <xf numFmtId="0" fontId="9" fillId="20" borderId="34" applyNumberFormat="0" applyAlignment="0" applyProtection="0"/>
    <xf numFmtId="0" fontId="7" fillId="23" borderId="37" applyNumberFormat="0" applyAlignment="0" applyProtection="0"/>
    <xf numFmtId="0" fontId="13" fillId="7" borderId="35" applyNumberFormat="0" applyAlignment="0" applyProtection="0"/>
    <xf numFmtId="0" fontId="14" fillId="0" borderId="36" applyNumberFormat="0" applyFill="0" applyAlignment="0" applyProtection="0"/>
    <xf numFmtId="0" fontId="11" fillId="20" borderId="35" applyNumberFormat="0" applyAlignment="0" applyProtection="0"/>
    <xf numFmtId="0" fontId="11" fillId="20" borderId="35" applyNumberFormat="0" applyAlignment="0" applyProtection="0"/>
    <xf numFmtId="0" fontId="14" fillId="0" borderId="36" applyNumberFormat="0" applyFill="0" applyAlignment="0" applyProtection="0"/>
    <xf numFmtId="0" fontId="13" fillId="7" borderId="35" applyNumberFormat="0" applyAlignment="0" applyProtection="0"/>
    <xf numFmtId="0" fontId="7" fillId="23" borderId="37" applyNumberFormat="0" applyAlignment="0" applyProtection="0"/>
    <xf numFmtId="0" fontId="9" fillId="20" borderId="34" applyNumberFormat="0" applyAlignment="0" applyProtection="0"/>
    <xf numFmtId="0" fontId="14" fillId="0" borderId="36" applyNumberFormat="0" applyFill="0" applyAlignment="0" applyProtection="0"/>
    <xf numFmtId="0" fontId="11" fillId="20" borderId="35" applyNumberFormat="0" applyAlignment="0" applyProtection="0"/>
    <xf numFmtId="0" fontId="14" fillId="0" borderId="36" applyNumberFormat="0" applyFill="0" applyAlignment="0" applyProtection="0"/>
    <xf numFmtId="0" fontId="13" fillId="7" borderId="35" applyNumberFormat="0" applyAlignment="0" applyProtection="0"/>
    <xf numFmtId="0" fontId="7" fillId="23" borderId="37" applyNumberFormat="0" applyAlignment="0" applyProtection="0"/>
    <xf numFmtId="0" fontId="9" fillId="20" borderId="34" applyNumberFormat="0" applyAlignment="0" applyProtection="0"/>
    <xf numFmtId="0" fontId="14" fillId="0" borderId="36" applyNumberFormat="0" applyFill="0" applyAlignment="0" applyProtection="0"/>
    <xf numFmtId="0" fontId="14" fillId="0" borderId="36" applyNumberFormat="0" applyFill="0" applyAlignment="0" applyProtection="0"/>
    <xf numFmtId="0" fontId="13" fillId="7" borderId="35" applyNumberFormat="0" applyAlignment="0" applyProtection="0"/>
    <xf numFmtId="0" fontId="14" fillId="0" borderId="36" applyNumberFormat="0" applyFill="0" applyAlignment="0" applyProtection="0"/>
    <xf numFmtId="0" fontId="11" fillId="20" borderId="35" applyNumberFormat="0" applyAlignment="0" applyProtection="0"/>
    <xf numFmtId="0" fontId="13" fillId="7" borderId="35" applyNumberFormat="0" applyAlignment="0" applyProtection="0"/>
    <xf numFmtId="0" fontId="7" fillId="23" borderId="37" applyNumberFormat="0" applyAlignment="0" applyProtection="0"/>
    <xf numFmtId="0" fontId="11" fillId="20" borderId="35" applyNumberFormat="0" applyAlignment="0" applyProtection="0"/>
    <xf numFmtId="0" fontId="14" fillId="0" borderId="36" applyNumberFormat="0" applyFill="0" applyAlignment="0" applyProtection="0"/>
    <xf numFmtId="0" fontId="11" fillId="20" borderId="35" applyNumberFormat="0" applyAlignment="0" applyProtection="0"/>
    <xf numFmtId="0" fontId="13" fillId="7" borderId="35" applyNumberFormat="0" applyAlignment="0" applyProtection="0"/>
    <xf numFmtId="0" fontId="9" fillId="20" borderId="34" applyNumberFormat="0" applyAlignment="0" applyProtection="0"/>
    <xf numFmtId="0" fontId="14" fillId="0" borderId="36" applyNumberFormat="0" applyFill="0" applyAlignment="0" applyProtection="0"/>
    <xf numFmtId="0" fontId="11" fillId="20" borderId="35" applyNumberFormat="0" applyAlignment="0" applyProtection="0"/>
    <xf numFmtId="0" fontId="14" fillId="0" borderId="36" applyNumberFormat="0" applyFill="0" applyAlignment="0" applyProtection="0"/>
    <xf numFmtId="0" fontId="13" fillId="7" borderId="35" applyNumberFormat="0" applyAlignment="0" applyProtection="0"/>
    <xf numFmtId="0" fontId="7" fillId="23" borderId="37" applyNumberFormat="0" applyAlignment="0" applyProtection="0"/>
    <xf numFmtId="0" fontId="9" fillId="20" borderId="34" applyNumberFormat="0" applyAlignment="0" applyProtection="0"/>
    <xf numFmtId="0" fontId="14" fillId="0" borderId="36" applyNumberFormat="0" applyFill="0" applyAlignment="0" applyProtection="0"/>
    <xf numFmtId="0" fontId="7" fillId="23" borderId="37" applyNumberFormat="0" applyAlignment="0" applyProtection="0"/>
    <xf numFmtId="0" fontId="9" fillId="20" borderId="34" applyNumberFormat="0" applyAlignment="0" applyProtection="0"/>
    <xf numFmtId="0" fontId="14" fillId="0" borderId="36" applyNumberFormat="0" applyFill="0" applyAlignment="0" applyProtection="0"/>
    <xf numFmtId="0" fontId="7" fillId="23" borderId="37" applyNumberFormat="0" applyAlignment="0" applyProtection="0"/>
    <xf numFmtId="0" fontId="9" fillId="20" borderId="34" applyNumberFormat="0" applyAlignment="0" applyProtection="0"/>
    <xf numFmtId="0" fontId="14" fillId="0" borderId="36" applyNumberFormat="0" applyFill="0" applyAlignment="0" applyProtection="0"/>
    <xf numFmtId="0" fontId="11" fillId="20" borderId="35" applyNumberFormat="0" applyAlignment="0" applyProtection="0"/>
    <xf numFmtId="0" fontId="14" fillId="0" borderId="36" applyNumberFormat="0" applyFill="0" applyAlignment="0" applyProtection="0"/>
    <xf numFmtId="0" fontId="13" fillId="7" borderId="35" applyNumberFormat="0" applyAlignment="0" applyProtection="0"/>
    <xf numFmtId="0" fontId="7" fillId="23" borderId="37" applyNumberFormat="0" applyAlignment="0" applyProtection="0"/>
    <xf numFmtId="0" fontId="9" fillId="20" borderId="34" applyNumberFormat="0" applyAlignment="0" applyProtection="0"/>
    <xf numFmtId="0" fontId="14" fillId="0" borderId="36" applyNumberFormat="0" applyFill="0" applyAlignment="0" applyProtection="0"/>
    <xf numFmtId="0" fontId="14" fillId="0" borderId="36" applyNumberFormat="0" applyFill="0" applyAlignment="0" applyProtection="0"/>
    <xf numFmtId="0" fontId="13" fillId="7" borderId="35" applyNumberFormat="0" applyAlignment="0" applyProtection="0"/>
    <xf numFmtId="0" fontId="14" fillId="0" borderId="36" applyNumberFormat="0" applyFill="0" applyAlignment="0" applyProtection="0"/>
    <xf numFmtId="0" fontId="11" fillId="20" borderId="35" applyNumberFormat="0" applyAlignment="0" applyProtection="0"/>
    <xf numFmtId="0" fontId="13" fillId="7" borderId="35" applyNumberFormat="0" applyAlignment="0" applyProtection="0"/>
    <xf numFmtId="0" fontId="7" fillId="23" borderId="37" applyNumberFormat="0" applyAlignment="0" applyProtection="0"/>
    <xf numFmtId="0" fontId="11" fillId="20" borderId="35" applyNumberFormat="0" applyAlignment="0" applyProtection="0"/>
    <xf numFmtId="0" fontId="14" fillId="0" borderId="36" applyNumberFormat="0" applyFill="0" applyAlignment="0" applyProtection="0"/>
    <xf numFmtId="0" fontId="11" fillId="20" borderId="35" applyNumberFormat="0" applyAlignment="0" applyProtection="0"/>
    <xf numFmtId="0" fontId="13" fillId="7" borderId="35" applyNumberFormat="0" applyAlignment="0" applyProtection="0"/>
    <xf numFmtId="0" fontId="9" fillId="20" borderId="34" applyNumberFormat="0" applyAlignment="0" applyProtection="0"/>
    <xf numFmtId="0" fontId="14" fillId="0" borderId="36" applyNumberFormat="0" applyFill="0" applyAlignment="0" applyProtection="0"/>
    <xf numFmtId="0" fontId="11" fillId="20" borderId="35" applyNumberFormat="0" applyAlignment="0" applyProtection="0"/>
    <xf numFmtId="0" fontId="14" fillId="0" borderId="36" applyNumberFormat="0" applyFill="0" applyAlignment="0" applyProtection="0"/>
    <xf numFmtId="0" fontId="13" fillId="7" borderId="35" applyNumberFormat="0" applyAlignment="0" applyProtection="0"/>
    <xf numFmtId="0" fontId="7" fillId="23" borderId="37" applyNumberFormat="0" applyAlignment="0" applyProtection="0"/>
    <xf numFmtId="0" fontId="9" fillId="20" borderId="34" applyNumberFormat="0" applyAlignment="0" applyProtection="0"/>
    <xf numFmtId="0" fontId="14" fillId="0" borderId="36" applyNumberFormat="0" applyFill="0" applyAlignment="0" applyProtection="0"/>
    <xf numFmtId="0" fontId="7" fillId="23" borderId="37" applyNumberFormat="0" applyAlignment="0" applyProtection="0"/>
    <xf numFmtId="0" fontId="9" fillId="20" borderId="34" applyNumberFormat="0" applyAlignment="0" applyProtection="0"/>
    <xf numFmtId="0" fontId="14" fillId="0" borderId="36" applyNumberFormat="0" applyFill="0" applyAlignment="0" applyProtection="0"/>
    <xf numFmtId="0" fontId="7" fillId="23" borderId="37" applyNumberFormat="0" applyAlignment="0" applyProtection="0"/>
    <xf numFmtId="0" fontId="9" fillId="20" borderId="34" applyNumberFormat="0" applyAlignment="0" applyProtection="0"/>
    <xf numFmtId="0" fontId="14" fillId="0" borderId="36" applyNumberFormat="0" applyFill="0" applyAlignment="0" applyProtection="0"/>
    <xf numFmtId="0" fontId="3" fillId="0" borderId="0" applyNumberFormat="0" applyFill="0" applyBorder="0" applyAlignment="0" applyProtection="0"/>
  </cellStyleXfs>
  <cellXfs count="54">
    <xf numFmtId="0" fontId="0" fillId="0" borderId="0" xfId="0"/>
    <xf numFmtId="0" fontId="28" fillId="0" borderId="0" xfId="0" applyFont="1"/>
    <xf numFmtId="0" fontId="28" fillId="0" borderId="0" xfId="0" applyFont="1" applyAlignment="1">
      <alignment vertical="top" wrapText="1"/>
    </xf>
    <xf numFmtId="0" fontId="28" fillId="0" borderId="0" xfId="0" applyFont="1" applyAlignment="1">
      <alignment vertical="top"/>
    </xf>
    <xf numFmtId="49" fontId="29" fillId="0" borderId="0" xfId="0" applyNumberFormat="1" applyFont="1"/>
    <xf numFmtId="49" fontId="28" fillId="0" borderId="0" xfId="0" applyNumberFormat="1" applyFont="1" applyAlignment="1">
      <alignment vertical="top" wrapText="1"/>
    </xf>
    <xf numFmtId="49" fontId="28" fillId="0" borderId="0" xfId="0" applyNumberFormat="1" applyFont="1"/>
    <xf numFmtId="49" fontId="30" fillId="0" borderId="0" xfId="0" applyNumberFormat="1" applyFont="1" applyAlignment="1">
      <alignment vertical="top" wrapText="1"/>
    </xf>
    <xf numFmtId="49" fontId="31" fillId="26" borderId="0" xfId="0" applyNumberFormat="1" applyFont="1" applyFill="1" applyAlignment="1">
      <alignment horizontal="center" vertical="center" wrapText="1"/>
    </xf>
    <xf numFmtId="49" fontId="29" fillId="29" borderId="0" xfId="0" applyNumberFormat="1" applyFont="1" applyFill="1" applyAlignment="1">
      <alignment horizontal="center" vertical="center" wrapText="1"/>
    </xf>
    <xf numFmtId="49" fontId="29" fillId="27" borderId="0" xfId="0" applyNumberFormat="1" applyFont="1" applyFill="1" applyAlignment="1">
      <alignment horizontal="center" vertical="center" wrapText="1"/>
    </xf>
    <xf numFmtId="49" fontId="29" fillId="25" borderId="0" xfId="0" applyNumberFormat="1" applyFont="1" applyFill="1" applyAlignment="1">
      <alignment horizontal="center" vertical="center" wrapText="1"/>
    </xf>
    <xf numFmtId="49" fontId="29" fillId="28" borderId="0" xfId="0" applyNumberFormat="1" applyFont="1" applyFill="1" applyAlignment="1">
      <alignment horizontal="center" vertical="center" wrapText="1"/>
    </xf>
    <xf numFmtId="0" fontId="29" fillId="30" borderId="0" xfId="0" applyFont="1" applyFill="1" applyAlignment="1">
      <alignment vertical="top"/>
    </xf>
    <xf numFmtId="0" fontId="28" fillId="24" borderId="0" xfId="0" applyFont="1" applyFill="1" applyAlignment="1">
      <alignment vertical="top"/>
    </xf>
    <xf numFmtId="0" fontId="29" fillId="30" borderId="0" xfId="0" applyFont="1" applyFill="1" applyAlignment="1">
      <alignment horizontal="left" vertical="top"/>
    </xf>
    <xf numFmtId="0" fontId="28" fillId="0" borderId="0" xfId="0" applyFont="1" applyAlignment="1">
      <alignment horizontal="left" vertical="top" wrapText="1"/>
    </xf>
    <xf numFmtId="49" fontId="33" fillId="0" borderId="0" xfId="0" applyNumberFormat="1" applyFont="1" applyAlignment="1">
      <alignment vertical="top" wrapText="1"/>
    </xf>
    <xf numFmtId="49" fontId="29" fillId="30" borderId="0" xfId="0" applyNumberFormat="1" applyFont="1" applyFill="1" applyAlignment="1">
      <alignment horizontal="left" vertical="top"/>
    </xf>
    <xf numFmtId="49" fontId="29" fillId="24" borderId="0" xfId="0" applyNumberFormat="1" applyFont="1" applyFill="1" applyAlignment="1">
      <alignment vertical="top"/>
    </xf>
    <xf numFmtId="49" fontId="28" fillId="0" borderId="0" xfId="0" applyNumberFormat="1" applyFont="1" applyAlignment="1">
      <alignment vertical="top"/>
    </xf>
    <xf numFmtId="49" fontId="29" fillId="31" borderId="0" xfId="0" applyNumberFormat="1" applyFont="1" applyFill="1" applyAlignment="1">
      <alignment horizontal="center" vertical="center" wrapText="1"/>
    </xf>
    <xf numFmtId="49" fontId="30" fillId="0" borderId="0" xfId="0" applyNumberFormat="1" applyFont="1" applyAlignment="1">
      <alignment horizontal="left" vertical="top" wrapText="1"/>
    </xf>
    <xf numFmtId="49" fontId="28" fillId="0" borderId="0" xfId="0" applyNumberFormat="1" applyFont="1" applyAlignment="1">
      <alignment horizontal="left" vertical="top"/>
    </xf>
    <xf numFmtId="0" fontId="28" fillId="0" borderId="0" xfId="0" applyFont="1" applyAlignment="1">
      <alignment horizontal="left" vertical="top"/>
    </xf>
    <xf numFmtId="0" fontId="29" fillId="0" borderId="0" xfId="0" applyFont="1" applyAlignment="1">
      <alignment horizontal="center" vertical="top"/>
    </xf>
    <xf numFmtId="0" fontId="29" fillId="32" borderId="0" xfId="0" applyFont="1" applyFill="1" applyAlignment="1" applyProtection="1">
      <alignment horizontal="center" vertical="center" wrapText="1"/>
      <protection locked="0"/>
    </xf>
    <xf numFmtId="0" fontId="29" fillId="32" borderId="0" xfId="0" applyFont="1" applyFill="1" applyAlignment="1" applyProtection="1">
      <alignment horizontal="center" vertical="center"/>
      <protection locked="0"/>
    </xf>
    <xf numFmtId="0" fontId="28" fillId="0" borderId="0" xfId="0" applyFont="1" applyAlignment="1" applyProtection="1">
      <alignment vertical="top"/>
      <protection locked="0"/>
    </xf>
    <xf numFmtId="49" fontId="29" fillId="0" borderId="0" xfId="0" applyNumberFormat="1" applyFont="1" applyProtection="1">
      <protection locked="0"/>
    </xf>
    <xf numFmtId="0" fontId="29" fillId="0" borderId="0" xfId="0" applyFont="1" applyAlignment="1" applyProtection="1">
      <alignment vertical="top"/>
      <protection locked="0"/>
    </xf>
    <xf numFmtId="49" fontId="28" fillId="0" borderId="0" xfId="0" applyNumberFormat="1" applyFont="1" applyAlignment="1">
      <alignment horizontal="left" vertical="top" wrapText="1"/>
    </xf>
    <xf numFmtId="49" fontId="34" fillId="0" borderId="0" xfId="0" applyNumberFormat="1" applyFont="1" applyAlignment="1">
      <alignment vertical="top" wrapText="1"/>
    </xf>
    <xf numFmtId="49" fontId="34" fillId="0" borderId="0" xfId="0" applyNumberFormat="1" applyFont="1"/>
    <xf numFmtId="0" fontId="0" fillId="0" borderId="0" xfId="0" applyProtection="1">
      <protection locked="0"/>
    </xf>
    <xf numFmtId="0" fontId="29" fillId="0" borderId="0" xfId="0" applyFont="1" applyAlignment="1">
      <alignment vertical="top"/>
    </xf>
    <xf numFmtId="0" fontId="29" fillId="30" borderId="0" xfId="0" applyFont="1" applyFill="1"/>
    <xf numFmtId="49" fontId="35" fillId="0" borderId="0" xfId="825" applyNumberFormat="1" applyFont="1" applyAlignment="1">
      <alignment vertical="top" wrapText="1"/>
    </xf>
    <xf numFmtId="49" fontId="34" fillId="0" borderId="0" xfId="0" applyNumberFormat="1" applyFont="1" applyAlignment="1">
      <alignment vertical="top" wrapText="1"/>
    </xf>
    <xf numFmtId="49" fontId="28" fillId="0" borderId="0" xfId="0" applyNumberFormat="1" applyFont="1" applyAlignment="1">
      <alignment vertical="top" wrapText="1"/>
    </xf>
    <xf numFmtId="49" fontId="34" fillId="0" borderId="38" xfId="0" applyNumberFormat="1" applyFont="1" applyBorder="1" applyAlignment="1">
      <alignment vertical="top" wrapText="1"/>
    </xf>
    <xf numFmtId="49" fontId="36" fillId="0" borderId="0" xfId="0" applyNumberFormat="1" applyFont="1" applyAlignment="1">
      <alignment vertical="top" wrapText="1"/>
    </xf>
    <xf numFmtId="49" fontId="29" fillId="0" borderId="0" xfId="0" applyNumberFormat="1" applyFont="1" applyAlignment="1">
      <alignment vertical="top" wrapText="1"/>
    </xf>
    <xf numFmtId="49" fontId="35" fillId="0" borderId="0" xfId="825" applyNumberFormat="1" applyFont="1" applyAlignment="1">
      <alignment vertical="top" wrapText="1"/>
    </xf>
    <xf numFmtId="49" fontId="32" fillId="0" borderId="0" xfId="0" applyNumberFormat="1" applyFont="1" applyAlignment="1">
      <alignment vertical="top" wrapText="1"/>
    </xf>
    <xf numFmtId="0" fontId="29" fillId="24" borderId="0" xfId="0" applyFont="1" applyFill="1" applyAlignment="1">
      <alignment horizontal="left" vertical="top" wrapText="1"/>
    </xf>
    <xf numFmtId="49" fontId="29" fillId="0" borderId="0" xfId="0" applyNumberFormat="1" applyFont="1" applyAlignment="1">
      <alignment vertical="top"/>
    </xf>
    <xf numFmtId="49" fontId="29" fillId="30" borderId="0" xfId="0" applyNumberFormat="1" applyFont="1" applyFill="1" applyAlignment="1">
      <alignment vertical="top" wrapText="1"/>
    </xf>
    <xf numFmtId="0" fontId="28" fillId="0" borderId="0" xfId="0" applyFont="1" applyAlignment="1">
      <alignment vertical="top" wrapText="1"/>
    </xf>
    <xf numFmtId="0" fontId="28" fillId="0" borderId="0" xfId="0" applyFont="1" applyAlignment="1">
      <alignment horizontal="left" vertical="top" wrapText="1"/>
    </xf>
    <xf numFmtId="0" fontId="28" fillId="0" borderId="0" xfId="0" applyFont="1"/>
    <xf numFmtId="49" fontId="30" fillId="0" borderId="0" xfId="0" applyNumberFormat="1" applyFont="1" applyAlignment="1">
      <alignment vertical="top" wrapText="1"/>
    </xf>
    <xf numFmtId="49" fontId="30" fillId="0" borderId="0" xfId="0" applyNumberFormat="1" applyFont="1" applyAlignment="1">
      <alignment horizontal="left" vertical="top" wrapText="1"/>
    </xf>
    <xf numFmtId="49" fontId="37" fillId="0" borderId="0" xfId="0" applyNumberFormat="1" applyFont="1" applyAlignment="1">
      <alignment vertical="top" wrapText="1"/>
    </xf>
  </cellXfs>
  <cellStyles count="826">
    <cellStyle name="20% - Accent1" xfId="466" xr:uid="{00000000-0005-0000-0000-000000000000}"/>
    <cellStyle name="20% - Accent2" xfId="467" xr:uid="{00000000-0005-0000-0000-000001000000}"/>
    <cellStyle name="20% - Accent3" xfId="468" xr:uid="{00000000-0005-0000-0000-000002000000}"/>
    <cellStyle name="20% - Accent4" xfId="469" xr:uid="{00000000-0005-0000-0000-000003000000}"/>
    <cellStyle name="20% - Accent5" xfId="470" xr:uid="{00000000-0005-0000-0000-000004000000}"/>
    <cellStyle name="20% - Accent6" xfId="471" xr:uid="{00000000-0005-0000-0000-000005000000}"/>
    <cellStyle name="20% - Akzent1" xfId="472" xr:uid="{00000000-0005-0000-0000-000006000000}"/>
    <cellStyle name="20% - Akzent2" xfId="473" xr:uid="{00000000-0005-0000-0000-000007000000}"/>
    <cellStyle name="20% - Akzent3" xfId="474" xr:uid="{00000000-0005-0000-0000-000008000000}"/>
    <cellStyle name="20% - Akzent4" xfId="475" xr:uid="{00000000-0005-0000-0000-000009000000}"/>
    <cellStyle name="20% - Akzent5" xfId="476" xr:uid="{00000000-0005-0000-0000-00000A000000}"/>
    <cellStyle name="20% - Akzent6" xfId="477" xr:uid="{00000000-0005-0000-0000-00000B000000}"/>
    <cellStyle name="40% - Accent1" xfId="478" xr:uid="{00000000-0005-0000-0000-00000C000000}"/>
    <cellStyle name="40% - Accent2" xfId="479" xr:uid="{00000000-0005-0000-0000-00000D000000}"/>
    <cellStyle name="40% - Accent3" xfId="480" xr:uid="{00000000-0005-0000-0000-00000E000000}"/>
    <cellStyle name="40% - Accent4" xfId="481" xr:uid="{00000000-0005-0000-0000-00000F000000}"/>
    <cellStyle name="40% - Accent5" xfId="482" xr:uid="{00000000-0005-0000-0000-000010000000}"/>
    <cellStyle name="40% - Accent6" xfId="483" xr:uid="{00000000-0005-0000-0000-000011000000}"/>
    <cellStyle name="40% - Akzent1" xfId="484" xr:uid="{00000000-0005-0000-0000-000012000000}"/>
    <cellStyle name="40% - Akzent2" xfId="485" xr:uid="{00000000-0005-0000-0000-000013000000}"/>
    <cellStyle name="40% - Akzent3" xfId="486" xr:uid="{00000000-0005-0000-0000-000014000000}"/>
    <cellStyle name="40% - Akzent4" xfId="487" xr:uid="{00000000-0005-0000-0000-000015000000}"/>
    <cellStyle name="40% - Akzent5" xfId="488" xr:uid="{00000000-0005-0000-0000-000016000000}"/>
    <cellStyle name="40% - Akzent6" xfId="489" xr:uid="{00000000-0005-0000-0000-000017000000}"/>
    <cellStyle name="60% - Accent1" xfId="490" xr:uid="{00000000-0005-0000-0000-000018000000}"/>
    <cellStyle name="60% - Accent2" xfId="491" xr:uid="{00000000-0005-0000-0000-000019000000}"/>
    <cellStyle name="60% - Accent3" xfId="492" xr:uid="{00000000-0005-0000-0000-00001A000000}"/>
    <cellStyle name="60% - Accent4" xfId="493" xr:uid="{00000000-0005-0000-0000-00001B000000}"/>
    <cellStyle name="60% - Accent5" xfId="494" xr:uid="{00000000-0005-0000-0000-00001C000000}"/>
    <cellStyle name="60% - Accent6" xfId="495" xr:uid="{00000000-0005-0000-0000-00001D000000}"/>
    <cellStyle name="60% - Akzent1" xfId="496" xr:uid="{00000000-0005-0000-0000-00001E000000}"/>
    <cellStyle name="60% - Akzent2" xfId="497" xr:uid="{00000000-0005-0000-0000-00001F000000}"/>
    <cellStyle name="60% - Akzent3" xfId="498" xr:uid="{00000000-0005-0000-0000-000020000000}"/>
    <cellStyle name="60% - Akzent4" xfId="499" xr:uid="{00000000-0005-0000-0000-000021000000}"/>
    <cellStyle name="60% - Akzent5" xfId="500" xr:uid="{00000000-0005-0000-0000-000022000000}"/>
    <cellStyle name="60% - Akzent6" xfId="501" xr:uid="{00000000-0005-0000-0000-000023000000}"/>
    <cellStyle name="Accent1" xfId="502" xr:uid="{00000000-0005-0000-0000-000024000000}"/>
    <cellStyle name="Accent2" xfId="503" xr:uid="{00000000-0005-0000-0000-000025000000}"/>
    <cellStyle name="Accent3" xfId="504" xr:uid="{00000000-0005-0000-0000-000026000000}"/>
    <cellStyle name="Accent4" xfId="505" xr:uid="{00000000-0005-0000-0000-000027000000}"/>
    <cellStyle name="Accent5" xfId="506" xr:uid="{00000000-0005-0000-0000-000028000000}"/>
    <cellStyle name="Accent6" xfId="507" xr:uid="{00000000-0005-0000-0000-000029000000}"/>
    <cellStyle name="Ausgabe 2" xfId="516" xr:uid="{00000000-0005-0000-0000-00002A000000}"/>
    <cellStyle name="Ausgabe 2 2" xfId="534" xr:uid="{00000000-0005-0000-0000-00002B000000}"/>
    <cellStyle name="Ausgabe 2 2 2" xfId="557" xr:uid="{00000000-0005-0000-0000-00002C000000}"/>
    <cellStyle name="Ausgabe 2 2 2 2" xfId="602" xr:uid="{B285F2E2-3598-4948-9045-84F21FE8A998}"/>
    <cellStyle name="Ausgabe 2 2 2 2 2" xfId="715" xr:uid="{E488A1CD-487D-49E2-ABE2-7EA636D733E4}"/>
    <cellStyle name="Ausgabe 2 2 2 2 3" xfId="787" xr:uid="{E62205C5-9112-42CA-AF9C-797D44A2E30B}"/>
    <cellStyle name="Ausgabe 2 2 2 3" xfId="632" xr:uid="{95DCB0ED-B500-4C6D-9202-6A1765EE6F4E}"/>
    <cellStyle name="Ausgabe 2 2 2 3 2" xfId="745" xr:uid="{FD040985-0922-42D5-B0E6-5204EC047408}"/>
    <cellStyle name="Ausgabe 2 2 2 3 3" xfId="817" xr:uid="{E8FB65E6-00AE-4334-9EFA-A8B5F88EC95F}"/>
    <cellStyle name="Ausgabe 2 2 2 4" xfId="672" xr:uid="{BA7EF864-6153-4D25-998B-42930A5E09F3}"/>
    <cellStyle name="Ausgabe 2 2 3" xfId="560" xr:uid="{00000000-0005-0000-0000-00002D000000}"/>
    <cellStyle name="Ausgabe 2 2 3 2" xfId="605" xr:uid="{FD4C99AE-949B-49DA-B64A-55EB5923E1A5}"/>
    <cellStyle name="Ausgabe 2 2 3 2 2" xfId="718" xr:uid="{7F2E4B43-556D-4896-8ADE-71489382B3E9}"/>
    <cellStyle name="Ausgabe 2 2 3 2 3" xfId="790" xr:uid="{DD678804-156C-49D9-AF7D-A0D0EFD541A0}"/>
    <cellStyle name="Ausgabe 2 2 3 3" xfId="635" xr:uid="{376B12B6-6A4C-40A9-85D2-9EF1EA61DA1C}"/>
    <cellStyle name="Ausgabe 2 2 3 3 2" xfId="748" xr:uid="{B1A1F8F0-0B34-47C0-93A4-19A4372C5931}"/>
    <cellStyle name="Ausgabe 2 2 3 3 3" xfId="820" xr:uid="{449F71FF-6C5A-47B9-BA2C-BA096FDA3F73}"/>
    <cellStyle name="Ausgabe 2 2 3 4" xfId="675" xr:uid="{8BE22F3A-2D37-4BF5-9994-90484DE0E2CE}"/>
    <cellStyle name="Ausgabe 2 2 4" xfId="563" xr:uid="{00000000-0005-0000-0000-00002E000000}"/>
    <cellStyle name="Ausgabe 2 2 4 2" xfId="608" xr:uid="{8078794B-5CF4-40B9-9F34-C8FAFE0ACFD5}"/>
    <cellStyle name="Ausgabe 2 2 4 2 2" xfId="721" xr:uid="{1203F500-6649-4828-9A0F-2F3EB6DAE45C}"/>
    <cellStyle name="Ausgabe 2 2 4 2 3" xfId="793" xr:uid="{8C2BBE09-79B2-4E95-B8EC-EF442385C433}"/>
    <cellStyle name="Ausgabe 2 2 4 3" xfId="638" xr:uid="{6C37AE90-4659-4597-AAFE-FCBE23AAED44}"/>
    <cellStyle name="Ausgabe 2 2 4 3 2" xfId="751" xr:uid="{A2A35C37-D4E9-495F-8DC4-98CE2695AE8D}"/>
    <cellStyle name="Ausgabe 2 2 4 3 3" xfId="823" xr:uid="{1D6FD61B-2565-4DE2-9508-FFE4D9463A11}"/>
    <cellStyle name="Ausgabe 2 2 4 4" xfId="678" xr:uid="{6F33DF22-1E79-4C4D-B850-C270AE4999FF}"/>
    <cellStyle name="Ausgabe 2 2 5" xfId="582" xr:uid="{0CCB771E-06B7-4590-AABF-A9EF84CE4775}"/>
    <cellStyle name="Ausgabe 2 2 5 2" xfId="696" xr:uid="{22A16984-E289-4BA0-94AB-19992F15CDCE}"/>
    <cellStyle name="Ausgabe 2 2 5 3" xfId="769" xr:uid="{DCA1BF2A-F012-44BD-8839-ACD30702A454}"/>
    <cellStyle name="Ausgabe 2 2 6" xfId="614" xr:uid="{4171C587-73D9-4658-9BC7-AADE137675B0}"/>
    <cellStyle name="Ausgabe 2 2 6 2" xfId="727" xr:uid="{B1E604FB-7165-4830-8C60-7826F4FCC83E}"/>
    <cellStyle name="Ausgabe 2 2 6 3" xfId="799" xr:uid="{446AF73B-FEE3-437B-AA5B-4BC565D3B3ED}"/>
    <cellStyle name="Ausgabe 2 2 7" xfId="652" xr:uid="{1D18C8CE-1DD4-4865-AC3F-791F17AC5268}"/>
    <cellStyle name="Ausgabe 2 3" xfId="551" xr:uid="{00000000-0005-0000-0000-00002F000000}"/>
    <cellStyle name="Ausgabe 2 3 2" xfId="596" xr:uid="{D070705F-58B9-4B85-AA2A-529D8E1AE2E8}"/>
    <cellStyle name="Ausgabe 2 3 2 2" xfId="709" xr:uid="{C7CCE106-272A-4E4A-985B-EB6FD98F40D1}"/>
    <cellStyle name="Ausgabe 2 3 2 3" xfId="781" xr:uid="{AB1192C5-1A22-4241-AFDB-DC0FD3252EA3}"/>
    <cellStyle name="Ausgabe 2 3 3" xfId="626" xr:uid="{BCC99296-4820-4024-9B83-AAF391D50498}"/>
    <cellStyle name="Ausgabe 2 3 3 2" xfId="739" xr:uid="{450F7513-7BD8-423F-997C-29B231E4C99D}"/>
    <cellStyle name="Ausgabe 2 3 3 3" xfId="811" xr:uid="{C2D5C25A-7206-43C9-B970-9FFBE199473B}"/>
    <cellStyle name="Ausgabe 2 3 4" xfId="666" xr:uid="{2B310533-5962-495A-A4EE-53513A9EA8B2}"/>
    <cellStyle name="Ausgabe 2 4" xfId="575" xr:uid="{F8D21EBF-45B0-464A-81EB-B24D3FDB5EAA}"/>
    <cellStyle name="Ausgabe 2 4 2" xfId="690" xr:uid="{6CCFB8DB-A7D1-4394-A082-AAA5B00F7794}"/>
    <cellStyle name="Ausgabe 2 4 3" xfId="763" xr:uid="{6AE906FA-3B69-4781-9AA9-B1670190FC83}"/>
    <cellStyle name="Ausgabe 2 5" xfId="566" xr:uid="{D79D06FF-D25E-4AA0-946D-EB7525E923E0}"/>
    <cellStyle name="Ausgabe 2 5 2" xfId="681" xr:uid="{70940850-5851-4156-9F8D-A6177D7611CC}"/>
    <cellStyle name="Ausgabe 2 5 3" xfId="754" xr:uid="{D73834FA-F07A-42C1-890E-6C7EE428309A}"/>
    <cellStyle name="Ausgabe 2 6" xfId="646" xr:uid="{E2571B94-C2A7-476D-94A8-E335B75683B4}"/>
    <cellStyle name="Bad" xfId="517" xr:uid="{00000000-0005-0000-0000-000030000000}"/>
    <cellStyle name="Berechnung 2" xfId="508" xr:uid="{00000000-0005-0000-0000-000031000000}"/>
    <cellStyle name="Berechnung 2 2" xfId="530" xr:uid="{00000000-0005-0000-0000-000032000000}"/>
    <cellStyle name="Berechnung 2 2 2" xfId="553" xr:uid="{00000000-0005-0000-0000-000033000000}"/>
    <cellStyle name="Berechnung 2 2 2 2" xfId="598" xr:uid="{8CCD4291-E7DE-4DF6-B8E9-CEAD289026B2}"/>
    <cellStyle name="Berechnung 2 2 2 2 2" xfId="711" xr:uid="{E577E562-B738-4A91-A4C8-9FECE8CAA0FC}"/>
    <cellStyle name="Berechnung 2 2 2 2 3" xfId="783" xr:uid="{3E26049E-8DDD-49BC-BE14-FE6FC419C7B5}"/>
    <cellStyle name="Berechnung 2 2 2 3" xfId="628" xr:uid="{7CF7576A-3F8A-4DFE-BAC1-69BB79397F0C}"/>
    <cellStyle name="Berechnung 2 2 2 3 2" xfId="741" xr:uid="{888A98D6-3C2C-4947-97A9-2A2B0B0087DC}"/>
    <cellStyle name="Berechnung 2 2 2 3 3" xfId="813" xr:uid="{5BA936A1-26DB-4359-B21E-527CC5C38575}"/>
    <cellStyle name="Berechnung 2 2 2 4" xfId="668" xr:uid="{244B8F31-A29E-4FFA-AE3F-818C88F6A5F3}"/>
    <cellStyle name="Berechnung 2 2 3" xfId="544" xr:uid="{00000000-0005-0000-0000-000034000000}"/>
    <cellStyle name="Berechnung 2 2 3 2" xfId="589" xr:uid="{AC25121A-DEE7-4EA8-AE96-72731ED5FE4F}"/>
    <cellStyle name="Berechnung 2 2 3 2 2" xfId="702" xr:uid="{3C7D3E11-41F4-4FD9-991D-4941AB478D5B}"/>
    <cellStyle name="Berechnung 2 2 3 2 3" xfId="774" xr:uid="{7BC17127-5522-4A90-8EFB-7A6E071E181D}"/>
    <cellStyle name="Berechnung 2 2 3 3" xfId="619" xr:uid="{CE27FE1C-4B0D-40B9-BF7D-963C0CCECCDE}"/>
    <cellStyle name="Berechnung 2 2 3 3 2" xfId="732" xr:uid="{ED2DA581-0EBA-49F6-A8EA-1E19E8A12F21}"/>
    <cellStyle name="Berechnung 2 2 3 3 3" xfId="804" xr:uid="{73B25D55-F6F3-4EE7-AC7A-D2C3E92B2D2E}"/>
    <cellStyle name="Berechnung 2 2 3 4" xfId="659" xr:uid="{53115ED2-35AB-4812-8C67-EFDDDDD99614}"/>
    <cellStyle name="Berechnung 2 2 4" xfId="549" xr:uid="{00000000-0005-0000-0000-000035000000}"/>
    <cellStyle name="Berechnung 2 2 4 2" xfId="594" xr:uid="{AD288976-EB2C-4D11-8BAD-7950E7561846}"/>
    <cellStyle name="Berechnung 2 2 4 2 2" xfId="707" xr:uid="{BFD88996-4B13-4224-9246-802EEEC5C308}"/>
    <cellStyle name="Berechnung 2 2 4 2 3" xfId="779" xr:uid="{CC5206F2-702A-4A05-9A46-248A7C54013C}"/>
    <cellStyle name="Berechnung 2 2 4 3" xfId="624" xr:uid="{179C4EEA-70C8-4064-ACE2-EA82FD1367E1}"/>
    <cellStyle name="Berechnung 2 2 4 3 2" xfId="737" xr:uid="{AC9B37D3-C358-4E09-AA5C-63157D78EDA0}"/>
    <cellStyle name="Berechnung 2 2 4 3 3" xfId="809" xr:uid="{9F7E9689-99EB-48DA-B98D-BE2A8A85347D}"/>
    <cellStyle name="Berechnung 2 2 4 4" xfId="664" xr:uid="{D75358FA-1785-4728-85A6-247C131606E1}"/>
    <cellStyle name="Berechnung 2 2 5" xfId="578" xr:uid="{D80BCA30-CE4F-4EF2-9B55-7B187A9C991B}"/>
    <cellStyle name="Berechnung 2 2 5 2" xfId="692" xr:uid="{AEBD91BC-7349-48C4-9ED7-BD7B98E0DCC8}"/>
    <cellStyle name="Berechnung 2 2 5 3" xfId="765" xr:uid="{373C92EF-CA80-4453-A745-DAEBB9CEF0BB}"/>
    <cellStyle name="Berechnung 2 2 6" xfId="610" xr:uid="{87A55F66-0AD7-4E48-8134-B1E7BB716BD1}"/>
    <cellStyle name="Berechnung 2 2 6 2" xfId="723" xr:uid="{E3617845-A046-462E-94E0-2405CB349268}"/>
    <cellStyle name="Berechnung 2 2 6 3" xfId="795" xr:uid="{3FEADA7A-0EFC-4F0E-BC7F-EF9F2D6CA0C6}"/>
    <cellStyle name="Berechnung 2 2 7" xfId="648" xr:uid="{086880B6-2BA2-495A-8506-E4E3745DDD51}"/>
    <cellStyle name="Berechnung 2 3" xfId="547" xr:uid="{00000000-0005-0000-0000-000036000000}"/>
    <cellStyle name="Berechnung 2 3 2" xfId="592" xr:uid="{E0EB8809-E316-4BD9-A9A2-F2FA0FCFF942}"/>
    <cellStyle name="Berechnung 2 3 2 2" xfId="705" xr:uid="{D41A6464-D0D1-4BA3-82A9-220C0F4B507F}"/>
    <cellStyle name="Berechnung 2 3 2 3" xfId="777" xr:uid="{77B7B425-6050-4CF1-8FDB-F682509FCD33}"/>
    <cellStyle name="Berechnung 2 3 3" xfId="622" xr:uid="{248F40EB-A5C5-4B82-87E9-77387A24872D}"/>
    <cellStyle name="Berechnung 2 3 3 2" xfId="735" xr:uid="{6054F339-2530-47BC-9D53-6303D11C3605}"/>
    <cellStyle name="Berechnung 2 3 3 3" xfId="807" xr:uid="{61065C79-5709-4580-A897-E6BFC15D34A8}"/>
    <cellStyle name="Berechnung 2 3 4" xfId="662" xr:uid="{3E3F64B7-A996-4AF8-AB68-408E504693C1}"/>
    <cellStyle name="Berechnung 2 4" xfId="571" xr:uid="{F7118CBF-F961-4F59-90B6-F6EBC93DBE50}"/>
    <cellStyle name="Berechnung 2 4 2" xfId="686" xr:uid="{5AA2A571-198E-43F5-8242-A6F05F3A8502}"/>
    <cellStyle name="Berechnung 2 4 3" xfId="759" xr:uid="{B4C50611-D623-45F3-9300-4394C9C724EE}"/>
    <cellStyle name="Berechnung 2 5" xfId="570" xr:uid="{1D3004BF-8717-4BCC-8F04-F6C1FE1EDF1F}"/>
    <cellStyle name="Berechnung 2 5 2" xfId="685" xr:uid="{4913BE98-4914-4D5D-81D1-B9BF45EE8EDD}"/>
    <cellStyle name="Berechnung 2 5 3" xfId="758" xr:uid="{F3B4A5DE-D25A-47B6-AD99-D4E5227E3CEA}"/>
    <cellStyle name="Berechnung 2 6" xfId="642" xr:uid="{5C91988C-F031-4C86-A07B-2D537FEE5679}"/>
    <cellStyle name="Besuchter Hyperlink" xfId="12" builtinId="9" hidden="1"/>
    <cellStyle name="Besuchter Hyperlink" xfId="174" builtinId="9" hidden="1"/>
    <cellStyle name="Besuchter Hyperlink" xfId="296" builtinId="9" hidden="1"/>
    <cellStyle name="Besuchter Hyperlink" xfId="84" builtinId="9" hidden="1"/>
    <cellStyle name="Besuchter Hyperlink" xfId="390" builtinId="9" hidden="1"/>
    <cellStyle name="Besuchter Hyperlink" xfId="278" builtinId="9" hidden="1"/>
    <cellStyle name="Besuchter Hyperlink" xfId="404" builtinId="9" hidden="1"/>
    <cellStyle name="Besuchter Hyperlink" xfId="352" builtinId="9" hidden="1"/>
    <cellStyle name="Besuchter Hyperlink" xfId="366" builtinId="9" hidden="1"/>
    <cellStyle name="Besuchter Hyperlink" xfId="320" builtinId="9" hidden="1"/>
    <cellStyle name="Besuchter Hyperlink" xfId="412" builtinId="9" hidden="1"/>
    <cellStyle name="Besuchter Hyperlink" xfId="306" builtinId="9" hidden="1"/>
    <cellStyle name="Besuchter Hyperlink" xfId="274" builtinId="9" hidden="1"/>
    <cellStyle name="Besuchter Hyperlink" xfId="364" builtinId="9" hidden="1"/>
    <cellStyle name="Besuchter Hyperlink" xfId="182" builtinId="9" hidden="1"/>
    <cellStyle name="Besuchter Hyperlink" xfId="324" builtinId="9" hidden="1"/>
    <cellStyle name="Besuchter Hyperlink" xfId="436" builtinId="9" hidden="1"/>
    <cellStyle name="Besuchter Hyperlink" xfId="420" builtinId="9" hidden="1"/>
    <cellStyle name="Besuchter Hyperlink" xfId="326" builtinId="9" hidden="1"/>
    <cellStyle name="Besuchter Hyperlink" xfId="316" builtinId="9" hidden="1"/>
    <cellStyle name="Besuchter Hyperlink" xfId="442" builtinId="9" hidden="1"/>
    <cellStyle name="Besuchter Hyperlink" xfId="238" builtinId="9" hidden="1"/>
    <cellStyle name="Besuchter Hyperlink" xfId="370" builtinId="9" hidden="1"/>
    <cellStyle name="Besuchter Hyperlink" xfId="312" builtinId="9" hidden="1"/>
    <cellStyle name="Besuchter Hyperlink" xfId="414" builtinId="9" hidden="1"/>
    <cellStyle name="Besuchter Hyperlink" xfId="260" builtinId="9" hidden="1"/>
    <cellStyle name="Besuchter Hyperlink" xfId="6" builtinId="9" hidden="1"/>
    <cellStyle name="Besuchter Hyperlink" xfId="392" builtinId="9" hidden="1"/>
    <cellStyle name="Besuchter Hyperlink" xfId="206" builtinId="9" hidden="1"/>
    <cellStyle name="Besuchter Hyperlink" xfId="276" builtinId="9" hidden="1"/>
    <cellStyle name="Besuchter Hyperlink" xfId="32" builtinId="9" hidden="1"/>
    <cellStyle name="Besuchter Hyperlink" xfId="384" builtinId="9" hidden="1"/>
    <cellStyle name="Besuchter Hyperlink" xfId="72" builtinId="9" hidden="1"/>
    <cellStyle name="Besuchter Hyperlink" xfId="104" builtinId="9" hidden="1"/>
    <cellStyle name="Besuchter Hyperlink" xfId="434" builtinId="9" hidden="1"/>
    <cellStyle name="Besuchter Hyperlink" xfId="176" builtinId="9" hidden="1"/>
    <cellStyle name="Besuchter Hyperlink" xfId="14" builtinId="9" hidden="1"/>
    <cellStyle name="Besuchter Hyperlink" xfId="432" builtinId="9" hidden="1"/>
    <cellStyle name="Besuchter Hyperlink" xfId="56" builtinId="9" hidden="1"/>
    <cellStyle name="Besuchter Hyperlink" xfId="344" builtinId="9" hidden="1"/>
    <cellStyle name="Besuchter Hyperlink" xfId="372" builtinId="9" hidden="1"/>
    <cellStyle name="Besuchter Hyperlink" xfId="310" builtinId="9" hidden="1"/>
    <cellStyle name="Besuchter Hyperlink" xfId="26" builtinId="9" hidden="1"/>
    <cellStyle name="Besuchter Hyperlink" xfId="354" builtinId="9" hidden="1"/>
    <cellStyle name="Besuchter Hyperlink" xfId="308" builtinId="9" hidden="1"/>
    <cellStyle name="Besuchter Hyperlink" xfId="266" builtinId="9" hidden="1"/>
    <cellStyle name="Besuchter Hyperlink" xfId="410" builtinId="9" hidden="1"/>
    <cellStyle name="Besuchter Hyperlink" xfId="328" builtinId="9" hidden="1"/>
    <cellStyle name="Besuchter Hyperlink" xfId="418" builtinId="9" hidden="1"/>
    <cellStyle name="Besuchter Hyperlink" xfId="250" builtinId="9" hidden="1"/>
    <cellStyle name="Besuchter Hyperlink" xfId="454" builtinId="9" hidden="1"/>
    <cellStyle name="Besuchter Hyperlink" xfId="444" builtinId="9" hidden="1"/>
    <cellStyle name="Besuchter Hyperlink" xfId="396" builtinId="9" hidden="1"/>
    <cellStyle name="Besuchter Hyperlink" xfId="28" builtinId="9" hidden="1"/>
    <cellStyle name="Besuchter Hyperlink" xfId="128" builtinId="9" hidden="1"/>
    <cellStyle name="Besuchter Hyperlink" xfId="190" builtinId="9" hidden="1"/>
    <cellStyle name="Besuchter Hyperlink" xfId="336" builtinId="9" hidden="1"/>
    <cellStyle name="Besuchter Hyperlink" xfId="186" builtinId="9" hidden="1"/>
    <cellStyle name="Besuchter Hyperlink" xfId="440" builtinId="9" hidden="1"/>
    <cellStyle name="Besuchter Hyperlink" xfId="446" builtinId="9" hidden="1"/>
    <cellStyle name="Besuchter Hyperlink" xfId="428" builtinId="9" hidden="1"/>
    <cellStyle name="Besuchter Hyperlink" xfId="464" builtinId="9" hidden="1"/>
    <cellStyle name="Besuchter Hyperlink" xfId="138" builtinId="9" hidden="1"/>
    <cellStyle name="Besuchter Hyperlink" xfId="166" builtinId="9" hidden="1"/>
    <cellStyle name="Besuchter Hyperlink" xfId="70" builtinId="9" hidden="1"/>
    <cellStyle name="Besuchter Hyperlink" xfId="162" builtinId="9" hidden="1"/>
    <cellStyle name="Besuchter Hyperlink" xfId="374" builtinId="9" hidden="1"/>
    <cellStyle name="Besuchter Hyperlink" xfId="368" builtinId="9" hidden="1"/>
    <cellStyle name="Besuchter Hyperlink" xfId="258" builtinId="9" hidden="1"/>
    <cellStyle name="Besuchter Hyperlink" xfId="262" builtinId="9" hidden="1"/>
    <cellStyle name="Besuchter Hyperlink" xfId="86" builtinId="9" hidden="1"/>
    <cellStyle name="Besuchter Hyperlink" xfId="292" builtinId="9" hidden="1"/>
    <cellStyle name="Besuchter Hyperlink" xfId="136" builtinId="9" hidden="1"/>
    <cellStyle name="Besuchter Hyperlink" xfId="208" builtinId="9" hidden="1"/>
    <cellStyle name="Besuchter Hyperlink" xfId="112" builtinId="9" hidden="1"/>
    <cellStyle name="Besuchter Hyperlink" xfId="398" builtinId="9" hidden="1"/>
    <cellStyle name="Besuchter Hyperlink" xfId="462" builtinId="9" hidden="1"/>
    <cellStyle name="Besuchter Hyperlink" xfId="388" builtinId="9" hidden="1"/>
    <cellStyle name="Besuchter Hyperlink" xfId="222" builtinId="9" hidden="1"/>
    <cellStyle name="Besuchter Hyperlink" xfId="282" builtinId="9" hidden="1"/>
    <cellStyle name="Besuchter Hyperlink" xfId="94" builtinId="9" hidden="1"/>
    <cellStyle name="Besuchter Hyperlink" xfId="38" builtinId="9" hidden="1"/>
    <cellStyle name="Besuchter Hyperlink" xfId="264" builtinId="9" hidden="1"/>
    <cellStyle name="Besuchter Hyperlink" xfId="224" builtinId="9" hidden="1"/>
    <cellStyle name="Besuchter Hyperlink" xfId="60" builtinId="9" hidden="1"/>
    <cellStyle name="Besuchter Hyperlink" xfId="268" builtinId="9" hidden="1"/>
    <cellStyle name="Besuchter Hyperlink" xfId="348" builtinId="9" hidden="1"/>
    <cellStyle name="Besuchter Hyperlink" xfId="24" builtinId="9" hidden="1"/>
    <cellStyle name="Besuchter Hyperlink" xfId="422" builtinId="9" hidden="1"/>
    <cellStyle name="Besuchter Hyperlink" xfId="450" builtinId="9" hidden="1"/>
    <cellStyle name="Besuchter Hyperlink" xfId="16" builtinId="9" hidden="1"/>
    <cellStyle name="Besuchter Hyperlink" xfId="424" builtinId="9" hidden="1"/>
    <cellStyle name="Besuchter Hyperlink" xfId="44" builtinId="9" hidden="1"/>
    <cellStyle name="Besuchter Hyperlink" xfId="318" builtinId="9" hidden="1"/>
    <cellStyle name="Besuchter Hyperlink" xfId="448" builtinId="9" hidden="1"/>
    <cellStyle name="Besuchter Hyperlink" xfId="340" builtinId="9" hidden="1"/>
    <cellStyle name="Besuchter Hyperlink" xfId="216" builtinId="9" hidden="1"/>
    <cellStyle name="Besuchter Hyperlink" xfId="132" builtinId="9" hidden="1"/>
    <cellStyle name="Besuchter Hyperlink" xfId="192" builtinId="9" hidden="1"/>
    <cellStyle name="Besuchter Hyperlink" xfId="36" builtinId="9" hidden="1"/>
    <cellStyle name="Besuchter Hyperlink" xfId="358" builtinId="9" hidden="1"/>
    <cellStyle name="Besuchter Hyperlink" xfId="120" builtinId="9" hidden="1"/>
    <cellStyle name="Besuchter Hyperlink" xfId="22" builtinId="9" hidden="1"/>
    <cellStyle name="Besuchter Hyperlink" xfId="80" builtinId="9" hidden="1"/>
    <cellStyle name="Besuchter Hyperlink" xfId="144" builtinId="9" hidden="1"/>
    <cellStyle name="Besuchter Hyperlink" xfId="194" builtinId="9" hidden="1"/>
    <cellStyle name="Besuchter Hyperlink" xfId="342" builtinId="9" hidden="1"/>
    <cellStyle name="Besuchter Hyperlink" xfId="52" builtinId="9" hidden="1"/>
    <cellStyle name="Besuchter Hyperlink" xfId="130" builtinId="9" hidden="1"/>
    <cellStyle name="Besuchter Hyperlink" xfId="140" builtinId="9" hidden="1"/>
    <cellStyle name="Besuchter Hyperlink" xfId="102" builtinId="9" hidden="1"/>
    <cellStyle name="Besuchter Hyperlink" xfId="272" builtinId="9" hidden="1"/>
    <cellStyle name="Besuchter Hyperlink" xfId="168" builtinId="9" hidden="1"/>
    <cellStyle name="Besuchter Hyperlink" xfId="108" builtinId="9" hidden="1"/>
    <cellStyle name="Besuchter Hyperlink" xfId="254" builtinId="9" hidden="1"/>
    <cellStyle name="Besuchter Hyperlink" xfId="280" builtinId="9" hidden="1"/>
    <cellStyle name="Besuchter Hyperlink" xfId="452" builtinId="9" hidden="1"/>
    <cellStyle name="Besuchter Hyperlink" xfId="430" builtinId="9" hidden="1"/>
    <cellStyle name="Besuchter Hyperlink" xfId="426" builtinId="9" hidden="1"/>
    <cellStyle name="Besuchter Hyperlink" xfId="416" builtinId="9" hidden="1"/>
    <cellStyle name="Besuchter Hyperlink" xfId="406" builtinId="9" hidden="1"/>
    <cellStyle name="Besuchter Hyperlink" xfId="158" builtinId="9" hidden="1"/>
    <cellStyle name="Besuchter Hyperlink" xfId="178" builtinId="9" hidden="1"/>
    <cellStyle name="Besuchter Hyperlink" xfId="90" builtinId="9" hidden="1"/>
    <cellStyle name="Besuchter Hyperlink" xfId="210" builtinId="9" hidden="1"/>
    <cellStyle name="Besuchter Hyperlink" xfId="234" builtinId="9" hidden="1"/>
    <cellStyle name="Besuchter Hyperlink" xfId="98" builtinId="9" hidden="1"/>
    <cellStyle name="Besuchter Hyperlink" xfId="148" builtinId="9" hidden="1"/>
    <cellStyle name="Besuchter Hyperlink" xfId="118" builtinId="9" hidden="1"/>
    <cellStyle name="Besuchter Hyperlink" xfId="134" builtinId="9" hidden="1"/>
    <cellStyle name="Besuchter Hyperlink" xfId="252" builtinId="9" hidden="1"/>
    <cellStyle name="Besuchter Hyperlink" xfId="380" builtinId="9" hidden="1"/>
    <cellStyle name="Besuchter Hyperlink" xfId="246" builtinId="9" hidden="1"/>
    <cellStyle name="Besuchter Hyperlink" xfId="456" builtinId="9" hidden="1"/>
    <cellStyle name="Besuchter Hyperlink" xfId="338" builtinId="9" hidden="1"/>
    <cellStyle name="Besuchter Hyperlink" xfId="116" builtinId="9" hidden="1"/>
    <cellStyle name="Besuchter Hyperlink" xfId="256" builtinId="9" hidden="1"/>
    <cellStyle name="Besuchter Hyperlink" xfId="230" builtinId="9" hidden="1"/>
    <cellStyle name="Besuchter Hyperlink" xfId="402" builtinId="9" hidden="1"/>
    <cellStyle name="Besuchter Hyperlink" xfId="46" builtinId="9" hidden="1"/>
    <cellStyle name="Besuchter Hyperlink" xfId="110" builtinId="9" hidden="1"/>
    <cellStyle name="Besuchter Hyperlink" xfId="142" builtinId="9" hidden="1"/>
    <cellStyle name="Besuchter Hyperlink" xfId="332" builtinId="9" hidden="1"/>
    <cellStyle name="Besuchter Hyperlink" xfId="58" builtinId="9" hidden="1"/>
    <cellStyle name="Besuchter Hyperlink" xfId="360" builtinId="9" hidden="1"/>
    <cellStyle name="Besuchter Hyperlink" xfId="8" builtinId="9" hidden="1"/>
    <cellStyle name="Besuchter Hyperlink" xfId="356" builtinId="9" hidden="1"/>
    <cellStyle name="Besuchter Hyperlink" xfId="78" builtinId="9" hidden="1"/>
    <cellStyle name="Besuchter Hyperlink" xfId="330" builtinId="9" hidden="1"/>
    <cellStyle name="Besuchter Hyperlink" xfId="160" builtinId="9" hidden="1"/>
    <cellStyle name="Besuchter Hyperlink" xfId="68" builtinId="9" hidden="1"/>
    <cellStyle name="Besuchter Hyperlink" xfId="302" builtinId="9" hidden="1"/>
    <cellStyle name="Besuchter Hyperlink" xfId="248" builtinId="9" hidden="1"/>
    <cellStyle name="Besuchter Hyperlink" xfId="54" builtinId="9" hidden="1"/>
    <cellStyle name="Besuchter Hyperlink" xfId="188" builtinId="9" hidden="1"/>
    <cellStyle name="Besuchter Hyperlink" xfId="146" builtinId="9" hidden="1"/>
    <cellStyle name="Besuchter Hyperlink" xfId="48" builtinId="9" hidden="1"/>
    <cellStyle name="Besuchter Hyperlink" xfId="458" builtinId="9" hidden="1"/>
    <cellStyle name="Besuchter Hyperlink" xfId="114" builtinId="9" hidden="1"/>
    <cellStyle name="Besuchter Hyperlink" xfId="122" builtinId="9" hidden="1"/>
    <cellStyle name="Besuchter Hyperlink" xfId="322" builtinId="9" hidden="1"/>
    <cellStyle name="Besuchter Hyperlink" xfId="50" builtinId="9" hidden="1"/>
    <cellStyle name="Besuchter Hyperlink" xfId="196" builtinId="9" hidden="1"/>
    <cellStyle name="Besuchter Hyperlink" xfId="62" builtinId="9" hidden="1"/>
    <cellStyle name="Besuchter Hyperlink" xfId="226" builtinId="9" hidden="1"/>
    <cellStyle name="Besuchter Hyperlink" xfId="220" builtinId="9" hidden="1"/>
    <cellStyle name="Besuchter Hyperlink" xfId="88" builtinId="9" hidden="1"/>
    <cellStyle name="Besuchter Hyperlink" xfId="96" builtinId="9" hidden="1"/>
    <cellStyle name="Besuchter Hyperlink" xfId="92" builtinId="9" hidden="1"/>
    <cellStyle name="Besuchter Hyperlink" xfId="20" builtinId="9" hidden="1"/>
    <cellStyle name="Besuchter Hyperlink" xfId="154" builtinId="9" hidden="1"/>
    <cellStyle name="Besuchter Hyperlink" xfId="232" builtinId="9" hidden="1"/>
    <cellStyle name="Besuchter Hyperlink" xfId="400" builtinId="9" hidden="1"/>
    <cellStyle name="Besuchter Hyperlink" xfId="286" builtinId="9" hidden="1"/>
    <cellStyle name="Besuchter Hyperlink" xfId="106" builtinId="9" hidden="1"/>
    <cellStyle name="Besuchter Hyperlink" xfId="236" builtinId="9" hidden="1"/>
    <cellStyle name="Besuchter Hyperlink" xfId="18" builtinId="9" hidden="1"/>
    <cellStyle name="Besuchter Hyperlink" xfId="314" builtinId="9" hidden="1"/>
    <cellStyle name="Besuchter Hyperlink" xfId="150" builtinId="9" hidden="1"/>
    <cellStyle name="Besuchter Hyperlink" xfId="242" builtinId="9" hidden="1"/>
    <cellStyle name="Besuchter Hyperlink" xfId="460" builtinId="9" hidden="1"/>
    <cellStyle name="Besuchter Hyperlink" xfId="212" builtinId="9" hidden="1"/>
    <cellStyle name="Besuchter Hyperlink" xfId="74" builtinId="9" hidden="1"/>
    <cellStyle name="Besuchter Hyperlink" xfId="350" builtinId="9" hidden="1"/>
    <cellStyle name="Besuchter Hyperlink" xfId="346" builtinId="9" hidden="1"/>
    <cellStyle name="Besuchter Hyperlink" xfId="362" builtinId="9" hidden="1"/>
    <cellStyle name="Besuchter Hyperlink" xfId="2" builtinId="9" hidden="1"/>
    <cellStyle name="Besuchter Hyperlink" xfId="240" builtinId="9" hidden="1"/>
    <cellStyle name="Besuchter Hyperlink" xfId="42" builtinId="9" hidden="1"/>
    <cellStyle name="Besuchter Hyperlink" xfId="124" builtinId="9" hidden="1"/>
    <cellStyle name="Besuchter Hyperlink" xfId="378" builtinId="9" hidden="1"/>
    <cellStyle name="Besuchter Hyperlink" xfId="172" builtinId="9" hidden="1"/>
    <cellStyle name="Besuchter Hyperlink" xfId="218" builtinId="9" hidden="1"/>
    <cellStyle name="Besuchter Hyperlink" xfId="334" builtinId="9" hidden="1"/>
    <cellStyle name="Besuchter Hyperlink" xfId="34" builtinId="9" hidden="1"/>
    <cellStyle name="Besuchter Hyperlink" xfId="66" builtinId="9" hidden="1"/>
    <cellStyle name="Besuchter Hyperlink" xfId="294" builtinId="9" hidden="1"/>
    <cellStyle name="Besuchter Hyperlink" xfId="204" builtinId="9" hidden="1"/>
    <cellStyle name="Besuchter Hyperlink" xfId="100" builtinId="9" hidden="1"/>
    <cellStyle name="Besuchter Hyperlink" xfId="126" builtinId="9" hidden="1"/>
    <cellStyle name="Besuchter Hyperlink" xfId="228" builtinId="9" hidden="1"/>
    <cellStyle name="Besuchter Hyperlink" xfId="438" builtinId="9" hidden="1"/>
    <cellStyle name="Besuchter Hyperlink" xfId="288" builtinId="9" hidden="1"/>
    <cellStyle name="Besuchter Hyperlink" xfId="164" builtinId="9" hidden="1"/>
    <cellStyle name="Besuchter Hyperlink" xfId="300" builtinId="9" hidden="1"/>
    <cellStyle name="Besuchter Hyperlink" xfId="290" builtinId="9" hidden="1"/>
    <cellStyle name="Besuchter Hyperlink" xfId="156" builtinId="9" hidden="1"/>
    <cellStyle name="Besuchter Hyperlink" xfId="76" builtinId="9" hidden="1"/>
    <cellStyle name="Besuchter Hyperlink" xfId="244" builtinId="9" hidden="1"/>
    <cellStyle name="Besuchter Hyperlink" xfId="4" builtinId="9" hidden="1"/>
    <cellStyle name="Besuchter Hyperlink" xfId="170" builtinId="9" hidden="1"/>
    <cellStyle name="Besuchter Hyperlink" xfId="214" builtinId="9" hidden="1"/>
    <cellStyle name="Besuchter Hyperlink" xfId="408" builtinId="9" hidden="1"/>
    <cellStyle name="Besuchter Hyperlink" xfId="394" builtinId="9" hidden="1"/>
    <cellStyle name="Besuchter Hyperlink" xfId="184" builtinId="9" hidden="1"/>
    <cellStyle name="Besuchter Hyperlink" xfId="382" builtinId="9" hidden="1"/>
    <cellStyle name="Besuchter Hyperlink" xfId="202" builtinId="9" hidden="1"/>
    <cellStyle name="Besuchter Hyperlink" xfId="82" builtinId="9" hidden="1"/>
    <cellStyle name="Besuchter Hyperlink" xfId="270" builtinId="9" hidden="1"/>
    <cellStyle name="Besuchter Hyperlink" xfId="198" builtinId="9" hidden="1"/>
    <cellStyle name="Besuchter Hyperlink" xfId="152" builtinId="9" hidden="1"/>
    <cellStyle name="Besuchter Hyperlink" xfId="10" builtinId="9" hidden="1"/>
    <cellStyle name="Besuchter Hyperlink" xfId="386" builtinId="9" hidden="1"/>
    <cellStyle name="Besuchter Hyperlink" xfId="64" builtinId="9" hidden="1"/>
    <cellStyle name="Besuchter Hyperlink" xfId="40" builtinId="9" hidden="1"/>
    <cellStyle name="Besuchter Hyperlink" xfId="304" builtinId="9" hidden="1"/>
    <cellStyle name="Besuchter Hyperlink" xfId="284" builtinId="9" hidden="1"/>
    <cellStyle name="Besuchter Hyperlink" xfId="376" builtinId="9" hidden="1"/>
    <cellStyle name="Besuchter Hyperlink" xfId="298" builtinId="9" hidden="1"/>
    <cellStyle name="Besuchter Hyperlink" xfId="200" builtinId="9" hidden="1"/>
    <cellStyle name="Besuchter Hyperlink" xfId="30" builtinId="9" hidden="1"/>
    <cellStyle name="Besuchter Hyperlink" xfId="180" builtinId="9" hidden="1"/>
    <cellStyle name="Check Cell" xfId="527" xr:uid="{00000000-0005-0000-0000-00001F010000}"/>
    <cellStyle name="Eingabe 2" xfId="513" xr:uid="{00000000-0005-0000-0000-000020010000}"/>
    <cellStyle name="Eingabe 2 2" xfId="532" xr:uid="{00000000-0005-0000-0000-000021010000}"/>
    <cellStyle name="Eingabe 2 2 2" xfId="555" xr:uid="{00000000-0005-0000-0000-000022010000}"/>
    <cellStyle name="Eingabe 2 2 2 2" xfId="600" xr:uid="{53E97835-4E37-4481-AFBF-94239D93D8F0}"/>
    <cellStyle name="Eingabe 2 2 2 2 2" xfId="713" xr:uid="{5A8AD7B2-AAC0-4342-BC4B-ECBE8ACDC80E}"/>
    <cellStyle name="Eingabe 2 2 2 2 3" xfId="785" xr:uid="{F92C1BF3-DFA7-42B6-854B-215031F676BF}"/>
    <cellStyle name="Eingabe 2 2 2 3" xfId="630" xr:uid="{2CEA998A-FAFD-4141-8891-C09802CD256C}"/>
    <cellStyle name="Eingabe 2 2 2 3 2" xfId="743" xr:uid="{877EC698-5F55-4029-8FDB-B95CF0571FFF}"/>
    <cellStyle name="Eingabe 2 2 2 3 3" xfId="815" xr:uid="{FF74311F-6A7F-4522-B7F1-C4BE1594409E}"/>
    <cellStyle name="Eingabe 2 2 2 4" xfId="670" xr:uid="{6F501162-8110-4E82-B29E-338DC5F8821E}"/>
    <cellStyle name="Eingabe 2 2 3" xfId="542" xr:uid="{00000000-0005-0000-0000-000023010000}"/>
    <cellStyle name="Eingabe 2 2 3 2" xfId="587" xr:uid="{FCC7E509-CC38-4363-AD37-27A5BB9D2F34}"/>
    <cellStyle name="Eingabe 2 2 3 2 2" xfId="700" xr:uid="{6B0AE6D1-20CB-4739-AD19-E0542F4CBE6F}"/>
    <cellStyle name="Eingabe 2 2 3 2 3" xfId="772" xr:uid="{6C519F36-FE0A-4E63-AF20-1F602B8B6B65}"/>
    <cellStyle name="Eingabe 2 2 3 3" xfId="617" xr:uid="{3D69C7DE-E6CC-4359-8122-51889BADACB4}"/>
    <cellStyle name="Eingabe 2 2 3 3 2" xfId="730" xr:uid="{B6FD004E-693E-4D18-8FAA-74F5D1057DB3}"/>
    <cellStyle name="Eingabe 2 2 3 3 3" xfId="802" xr:uid="{4BBCA27E-AEFB-47AE-A141-353F0807368F}"/>
    <cellStyle name="Eingabe 2 2 3 4" xfId="657" xr:uid="{AA652701-B73C-4CD3-B338-9D5CE4545F26}"/>
    <cellStyle name="Eingabe 2 2 4" xfId="550" xr:uid="{00000000-0005-0000-0000-000024010000}"/>
    <cellStyle name="Eingabe 2 2 4 2" xfId="595" xr:uid="{28F34710-2A9A-4655-B8A1-FD990E5D3696}"/>
    <cellStyle name="Eingabe 2 2 4 2 2" xfId="708" xr:uid="{98C858C0-EBDD-42FC-8174-0C6985EA1A00}"/>
    <cellStyle name="Eingabe 2 2 4 2 3" xfId="780" xr:uid="{19750EA6-D293-4F94-90B9-E6EF72BF9D80}"/>
    <cellStyle name="Eingabe 2 2 4 3" xfId="625" xr:uid="{E636E599-E980-4252-AC04-F2C39C44E76C}"/>
    <cellStyle name="Eingabe 2 2 4 3 2" xfId="738" xr:uid="{F2F28FD6-178D-4B6D-BE9F-1638981FF45C}"/>
    <cellStyle name="Eingabe 2 2 4 3 3" xfId="810" xr:uid="{9E6B0746-213F-4DA9-9E79-58092C0D4100}"/>
    <cellStyle name="Eingabe 2 2 4 4" xfId="665" xr:uid="{714FE1DF-6D21-4297-8FED-7FE01C2AE163}"/>
    <cellStyle name="Eingabe 2 2 5" xfId="580" xr:uid="{59E5FC1F-0B00-44A5-B606-E817DE2D85A0}"/>
    <cellStyle name="Eingabe 2 2 5 2" xfId="694" xr:uid="{F89A83A9-2E8C-4582-8D9D-CB31DD952934}"/>
    <cellStyle name="Eingabe 2 2 5 3" xfId="767" xr:uid="{6F135F86-F9AB-4B63-BCFA-99B40BE35256}"/>
    <cellStyle name="Eingabe 2 2 6" xfId="612" xr:uid="{81396A4D-6A40-46E4-9D60-3863BDD1D9F1}"/>
    <cellStyle name="Eingabe 2 2 6 2" xfId="725" xr:uid="{DB286E70-516B-43A7-91C9-9EDACF780416}"/>
    <cellStyle name="Eingabe 2 2 6 3" xfId="797" xr:uid="{45A88707-66F0-4952-9264-AFCCD4E05408}"/>
    <cellStyle name="Eingabe 2 2 7" xfId="650" xr:uid="{FEEB8293-1044-435D-8C63-368E67324499}"/>
    <cellStyle name="Eingabe 2 3" xfId="545" xr:uid="{00000000-0005-0000-0000-000025010000}"/>
    <cellStyle name="Eingabe 2 3 2" xfId="590" xr:uid="{F99FEC29-2294-452F-A176-4DE9B2EA3CEF}"/>
    <cellStyle name="Eingabe 2 3 2 2" xfId="703" xr:uid="{DD57FF32-EC2C-4276-A1CE-BE6D843F5CC6}"/>
    <cellStyle name="Eingabe 2 3 2 3" xfId="775" xr:uid="{490D3E7E-8515-421B-BF8D-152F18474C21}"/>
    <cellStyle name="Eingabe 2 3 3" xfId="620" xr:uid="{EDD9285D-DC0A-4B36-AB16-4FB052A04D2C}"/>
    <cellStyle name="Eingabe 2 3 3 2" xfId="733" xr:uid="{596B04E5-A3C7-453E-B794-444EE9574644}"/>
    <cellStyle name="Eingabe 2 3 3 3" xfId="805" xr:uid="{0BCCBF7F-C237-4EF9-A161-878EBBD14F9E}"/>
    <cellStyle name="Eingabe 2 3 4" xfId="660" xr:uid="{DDBC1BCE-5C8F-4FAA-9849-24C509230659}"/>
    <cellStyle name="Eingabe 2 4" xfId="573" xr:uid="{6B0061D9-A190-41CC-B9B8-940B18AD9F46}"/>
    <cellStyle name="Eingabe 2 4 2" xfId="688" xr:uid="{F12C06C2-9410-45EF-98F4-25D5F1EA149F}"/>
    <cellStyle name="Eingabe 2 4 3" xfId="761" xr:uid="{0187101C-58B0-4356-A376-8AE217AECD88}"/>
    <cellStyle name="Eingabe 2 5" xfId="568" xr:uid="{4F77302C-86EF-4FAC-8FD5-DB81141A94D4}"/>
    <cellStyle name="Eingabe 2 5 2" xfId="683" xr:uid="{F826E14C-ABC9-4CD8-9457-81D7203259B0}"/>
    <cellStyle name="Eingabe 2 5 3" xfId="756" xr:uid="{24A64A18-EBC6-4341-8BF4-7ADA62934539}"/>
    <cellStyle name="Eingabe 2 6" xfId="644" xr:uid="{0B3D006D-60F2-4FE2-9A7E-F8A27F8E6739}"/>
    <cellStyle name="Ergebnis 1" xfId="509" xr:uid="{00000000-0005-0000-0000-000026010000}"/>
    <cellStyle name="Ergebnis 1 2" xfId="531" xr:uid="{00000000-0005-0000-0000-000027010000}"/>
    <cellStyle name="Ergebnis 1 2 2" xfId="554" xr:uid="{00000000-0005-0000-0000-000028010000}"/>
    <cellStyle name="Ergebnis 1 2 2 2" xfId="599" xr:uid="{23A3EB80-AD87-4BA4-94BA-2D229B98CD40}"/>
    <cellStyle name="Ergebnis 1 2 2 2 2" xfId="712" xr:uid="{BDDF7667-F322-4E1C-8B9E-CDFF7DEC9CCF}"/>
    <cellStyle name="Ergebnis 1 2 2 2 3" xfId="784" xr:uid="{CB517681-78A7-4DC5-BAEE-4C40B9ED1582}"/>
    <cellStyle name="Ergebnis 1 2 2 3" xfId="629" xr:uid="{F5FA9935-24FE-4732-92DB-357B05523F12}"/>
    <cellStyle name="Ergebnis 1 2 2 3 2" xfId="742" xr:uid="{685CF638-3233-491F-A96F-22141693E101}"/>
    <cellStyle name="Ergebnis 1 2 2 3 3" xfId="814" xr:uid="{5C6D3C2B-C981-44D7-9CC2-48F4353F980A}"/>
    <cellStyle name="Ergebnis 1 2 2 4" xfId="669" xr:uid="{7739AE82-A599-43B5-BAB4-FE6499064FD3}"/>
    <cellStyle name="Ergebnis 1 2 3" xfId="543" xr:uid="{00000000-0005-0000-0000-000029010000}"/>
    <cellStyle name="Ergebnis 1 2 3 2" xfId="588" xr:uid="{5281EEB5-8F55-4A1A-8C1C-D92558714974}"/>
    <cellStyle name="Ergebnis 1 2 3 2 2" xfId="701" xr:uid="{32E7E29C-A77F-486B-A258-DCE569758005}"/>
    <cellStyle name="Ergebnis 1 2 3 2 3" xfId="773" xr:uid="{0F489280-D9BB-4AB0-A511-38CD9AF6B965}"/>
    <cellStyle name="Ergebnis 1 2 3 3" xfId="618" xr:uid="{D888EDDA-A0D3-420D-9619-A481AFB397A3}"/>
    <cellStyle name="Ergebnis 1 2 3 3 2" xfId="731" xr:uid="{A994927B-4237-4B1C-A44C-5D1BCF291139}"/>
    <cellStyle name="Ergebnis 1 2 3 3 3" xfId="803" xr:uid="{8B17904A-8961-4DC1-8F1F-FF51E958920D}"/>
    <cellStyle name="Ergebnis 1 2 3 4" xfId="658" xr:uid="{4AEB6E00-F675-45FC-ACAE-89E9E9A0FEA5}"/>
    <cellStyle name="Ergebnis 1 2 4" xfId="552" xr:uid="{00000000-0005-0000-0000-00002A010000}"/>
    <cellStyle name="Ergebnis 1 2 4 2" xfId="597" xr:uid="{31A88E9C-B9F0-441E-A761-467AD152DBC7}"/>
    <cellStyle name="Ergebnis 1 2 4 2 2" xfId="710" xr:uid="{78903F7C-6658-4F51-AF1C-EC2CBC7213BC}"/>
    <cellStyle name="Ergebnis 1 2 4 2 3" xfId="782" xr:uid="{36245A83-F49B-4F1C-A1A0-062C0F48C2C1}"/>
    <cellStyle name="Ergebnis 1 2 4 3" xfId="627" xr:uid="{5DA8EEB9-FB79-421C-BDD2-37C1ADFC61B1}"/>
    <cellStyle name="Ergebnis 1 2 4 3 2" xfId="740" xr:uid="{903D853E-DF36-42A4-9433-012CC7F793A1}"/>
    <cellStyle name="Ergebnis 1 2 4 3 3" xfId="812" xr:uid="{9344F1E0-3949-4B21-925F-5BF1E2864926}"/>
    <cellStyle name="Ergebnis 1 2 4 4" xfId="667" xr:uid="{A47AE9B1-A7DE-4A4F-87AD-B1DC0AEF20CF}"/>
    <cellStyle name="Ergebnis 1 2 5" xfId="579" xr:uid="{6FA7861C-C573-4CAC-A49F-FAC25FA3C7F1}"/>
    <cellStyle name="Ergebnis 1 2 5 2" xfId="693" xr:uid="{0E291468-D12F-4829-835D-6B1DD0A592AE}"/>
    <cellStyle name="Ergebnis 1 2 5 3" xfId="766" xr:uid="{6970068D-CAAF-408C-838B-62E5E50EB388}"/>
    <cellStyle name="Ergebnis 1 2 6" xfId="611" xr:uid="{A2C67BF7-82AB-41DE-A87D-D42C1A1D3065}"/>
    <cellStyle name="Ergebnis 1 2 6 2" xfId="724" xr:uid="{477DC4B0-54D9-4F8F-BE3E-03B27E597D1B}"/>
    <cellStyle name="Ergebnis 1 2 6 3" xfId="796" xr:uid="{135B46D3-73C5-4886-AC04-B9E908A4D5A5}"/>
    <cellStyle name="Ergebnis 1 2 7" xfId="649" xr:uid="{C945A063-2140-4866-AEA9-28DB73F60000}"/>
    <cellStyle name="Ergebnis 1 3" xfId="548" xr:uid="{00000000-0005-0000-0000-00002B010000}"/>
    <cellStyle name="Ergebnis 1 3 2" xfId="593" xr:uid="{845EBB0E-7138-4736-A514-198BD261045E}"/>
    <cellStyle name="Ergebnis 1 3 2 2" xfId="706" xr:uid="{16642A7C-516E-4A63-87FF-6DA2B732DDBB}"/>
    <cellStyle name="Ergebnis 1 3 2 3" xfId="778" xr:uid="{30392DA7-D4EF-4615-AADA-6015519EEA76}"/>
    <cellStyle name="Ergebnis 1 3 3" xfId="623" xr:uid="{6BB10CEF-222A-4749-8340-399FA9AC85A9}"/>
    <cellStyle name="Ergebnis 1 3 3 2" xfId="736" xr:uid="{482CA4ED-7D3D-4833-BC09-8DCEF5A704F8}"/>
    <cellStyle name="Ergebnis 1 3 3 3" xfId="808" xr:uid="{6E0E2619-782D-4C18-85DF-14A085FC36E9}"/>
    <cellStyle name="Ergebnis 1 3 4" xfId="663" xr:uid="{B7ADF503-DBBB-4A92-A917-541811E06DBD}"/>
    <cellStyle name="Ergebnis 1 4" xfId="572" xr:uid="{F074E093-4AD1-4D8F-ADDA-4F0F171E22AF}"/>
    <cellStyle name="Ergebnis 1 4 2" xfId="687" xr:uid="{8EB34A58-DE69-4D6C-8A7B-F55DEA6DF43E}"/>
    <cellStyle name="Ergebnis 1 4 3" xfId="760" xr:uid="{4C9455C7-2FF8-46A8-B309-5F477BD47602}"/>
    <cellStyle name="Ergebnis 1 5" xfId="569" xr:uid="{1F9D74CC-A284-4244-8B7A-A079A37FC73D}"/>
    <cellStyle name="Ergebnis 1 5 2" xfId="684" xr:uid="{B471CE0C-9A07-4449-B0FA-F219BC2980CE}"/>
    <cellStyle name="Ergebnis 1 5 3" xfId="757" xr:uid="{2ABA632E-7577-42AF-9B1F-B96F0954206F}"/>
    <cellStyle name="Ergebnis 1 6" xfId="643" xr:uid="{FE115499-D4D3-4A9D-A962-747BA19C5C55}"/>
    <cellStyle name="Erklärender Text 2" xfId="510" xr:uid="{00000000-0005-0000-0000-00002C010000}"/>
    <cellStyle name="Good" xfId="511" xr:uid="{00000000-0005-0000-0000-00002D010000}"/>
    <cellStyle name="Heading 1" xfId="520" xr:uid="{00000000-0005-0000-0000-00002E010000}"/>
    <cellStyle name="Heading 2" xfId="521" xr:uid="{00000000-0005-0000-0000-00002F010000}"/>
    <cellStyle name="Heading 3" xfId="522" xr:uid="{00000000-0005-0000-0000-000030010000}"/>
    <cellStyle name="Heading 4" xfId="523" xr:uid="{00000000-0005-0000-0000-000031010000}"/>
    <cellStyle name="Hyperlink 2" xfId="512" xr:uid="{00000000-0005-0000-0000-000032010000}"/>
    <cellStyle name="Komma 2" xfId="536" xr:uid="{00000000-0005-0000-0000-000033010000}"/>
    <cellStyle name="Komma 2 2" xfId="540" xr:uid="{00000000-0005-0000-0000-000034010000}"/>
    <cellStyle name="Komma 2 2 2" xfId="585" xr:uid="{651A5F1C-E858-430E-8A9F-1325EDC1686F}"/>
    <cellStyle name="Komma 2 2 2 2" xfId="698" xr:uid="{CADDEBF2-3E66-411F-B0CF-88EE174B7FB7}"/>
    <cellStyle name="Komma 2 2 3" xfId="655" xr:uid="{21618CB3-C422-4C4D-8F0D-3AD724010DF5}"/>
    <cellStyle name="Komma 2 3" xfId="654" xr:uid="{F8864178-7E4C-4934-90F2-26530219D4C0}"/>
    <cellStyle name="Link" xfId="449" builtinId="8" hidden="1"/>
    <cellStyle name="Link" xfId="349" builtinId="8" hidden="1"/>
    <cellStyle name="Link" xfId="271" builtinId="8" hidden="1"/>
    <cellStyle name="Link" xfId="451" builtinId="8" hidden="1"/>
    <cellStyle name="Link" xfId="423" builtinId="8" hidden="1"/>
    <cellStyle name="Link" xfId="207" builtinId="8" hidden="1"/>
    <cellStyle name="Link" xfId="315" builtinId="8" hidden="1"/>
    <cellStyle name="Link" xfId="265" builtinId="8" hidden="1"/>
    <cellStyle name="Link" xfId="367" builtinId="8" hidden="1"/>
    <cellStyle name="Link" xfId="165" builtinId="8" hidden="1"/>
    <cellStyle name="Link" xfId="139" builtinId="8" hidden="1"/>
    <cellStyle name="Link" xfId="223" builtinId="8" hidden="1"/>
    <cellStyle name="Link" xfId="379" builtinId="8" hidden="1"/>
    <cellStyle name="Link" xfId="179" builtinId="8" hidden="1"/>
    <cellStyle name="Link" xfId="225" builtinId="8" hidden="1"/>
    <cellStyle name="Link" xfId="47" builtinId="8" hidden="1"/>
    <cellStyle name="Link" xfId="317" builtinId="8" hidden="1"/>
    <cellStyle name="Link" xfId="323" builtinId="8" hidden="1"/>
    <cellStyle name="Link" xfId="361" builtinId="8" hidden="1"/>
    <cellStyle name="Link" xfId="357" builtinId="8" hidden="1"/>
    <cellStyle name="Link" xfId="211" builtinId="8" hidden="1"/>
    <cellStyle name="Link" xfId="329" builtinId="8" hidden="1"/>
    <cellStyle name="Link" xfId="327" builtinId="8" hidden="1"/>
    <cellStyle name="Link" xfId="307" builtinId="8" hidden="1"/>
    <cellStyle name="Link" xfId="335" builtinId="8" hidden="1"/>
    <cellStyle name="Link" xfId="439" builtinId="8" hidden="1"/>
    <cellStyle name="Link" xfId="461" builtinId="8" hidden="1"/>
    <cellStyle name="Link" xfId="269" builtinId="8" hidden="1"/>
    <cellStyle name="Link" xfId="305" builtinId="8" hidden="1"/>
    <cellStyle name="Link" xfId="293" builtinId="8" hidden="1"/>
    <cellStyle name="Link" xfId="429" builtinId="8" hidden="1"/>
    <cellStyle name="Link" xfId="455" builtinId="8" hidden="1"/>
    <cellStyle name="Link" xfId="239" builtinId="8" hidden="1"/>
    <cellStyle name="Link" xfId="251" builtinId="8" hidden="1"/>
    <cellStyle name="Link" xfId="57" builtinId="8" hidden="1"/>
    <cellStyle name="Link" xfId="443" builtinId="8" hidden="1"/>
    <cellStyle name="Link" xfId="261" builtinId="8" hidden="1"/>
    <cellStyle name="Link" xfId="241" builtinId="8" hidden="1"/>
    <cellStyle name="Link" xfId="259" builtinId="8" hidden="1"/>
    <cellStyle name="Link" xfId="347" builtinId="8" hidden="1"/>
    <cellStyle name="Link" xfId="247" builtinId="8" hidden="1"/>
    <cellStyle name="Link" xfId="309" builtinId="8" hidden="1"/>
    <cellStyle name="Link" xfId="435" builtinId="8" hidden="1"/>
    <cellStyle name="Link" xfId="413" builtinId="8" hidden="1"/>
    <cellStyle name="Link" xfId="405" builtinId="8" hidden="1"/>
    <cellStyle name="Link" xfId="297" builtinId="8" hidden="1"/>
    <cellStyle name="Link" xfId="339" builtinId="8" hidden="1"/>
    <cellStyle name="Link" xfId="199" builtinId="8" hidden="1"/>
    <cellStyle name="Link" xfId="295" builtinId="8" hidden="1"/>
    <cellStyle name="Link" xfId="273" builtinId="8" hidden="1"/>
    <cellStyle name="Link" xfId="415" builtinId="8" hidden="1"/>
    <cellStyle name="Link" xfId="463" builtinId="8" hidden="1"/>
    <cellStyle name="Link" xfId="287" builtinId="8" hidden="1"/>
    <cellStyle name="Link" xfId="221" builtinId="8" hidden="1"/>
    <cellStyle name="Link" xfId="331" builtinId="8" hidden="1"/>
    <cellStyle name="Link" xfId="59" builtinId="8" hidden="1"/>
    <cellStyle name="Link" xfId="15" builtinId="8" hidden="1"/>
    <cellStyle name="Link" xfId="437" builtinId="8" hidden="1"/>
    <cellStyle name="Link" xfId="355" builtinId="8" hidden="1"/>
    <cellStyle name="Link" xfId="243" builtinId="8" hidden="1"/>
    <cellStyle name="Link" xfId="459" builtinId="8" hidden="1"/>
    <cellStyle name="Link" xfId="71" builtinId="8" hidden="1"/>
    <cellStyle name="Link" xfId="43" builtinId="8" hidden="1"/>
    <cellStyle name="Link" xfId="129" builtinId="8" hidden="1"/>
    <cellStyle name="Link" xfId="441" builtinId="8" hidden="1"/>
    <cellStyle name="Link" xfId="85" builtinId="8" hidden="1"/>
    <cellStyle name="Link" xfId="419" builtinId="8" hidden="1"/>
    <cellStyle name="Link" xfId="311" builtinId="8" hidden="1"/>
    <cellStyle name="Link" xfId="341" builtinId="8" hidden="1"/>
    <cellStyle name="Link" xfId="9" builtinId="8" hidden="1"/>
    <cellStyle name="Link" xfId="175" builtinId="8" hidden="1"/>
    <cellStyle name="Link" xfId="395" builtinId="8" hidden="1"/>
    <cellStyle name="Link" xfId="289" builtinId="8" hidden="1"/>
    <cellStyle name="Link" xfId="291" builtinId="8" hidden="1"/>
    <cellStyle name="Link" xfId="245" builtinId="8" hidden="1"/>
    <cellStyle name="Link" xfId="237" builtinId="8" hidden="1"/>
    <cellStyle name="Link" xfId="233" builtinId="8" hidden="1"/>
    <cellStyle name="Link" xfId="321" builtinId="8" hidden="1"/>
    <cellStyle name="Link" xfId="61" builtinId="8" hidden="1"/>
    <cellStyle name="Link" xfId="143" builtinId="8" hidden="1"/>
    <cellStyle name="Link" xfId="201" builtinId="8" hidden="1"/>
    <cellStyle name="Link" xfId="137" builtinId="8" hidden="1"/>
    <cellStyle name="Link" xfId="203" builtinId="8" hidden="1"/>
    <cellStyle name="Link" xfId="185" builtinId="8" hidden="1"/>
    <cellStyle name="Link" xfId="195" builtinId="8" hidden="1"/>
    <cellStyle name="Link" xfId="11" builtinId="8" hidden="1"/>
    <cellStyle name="Link" xfId="93" builtinId="8" hidden="1"/>
    <cellStyle name="Link" xfId="17" builtinId="8" hidden="1"/>
    <cellStyle name="Link" xfId="215" builtinId="8" hidden="1"/>
    <cellStyle name="Link" xfId="133" builtinId="8" hidden="1"/>
    <cellStyle name="Link" xfId="105" builtinId="8" hidden="1"/>
    <cellStyle name="Link" xfId="249" builtinId="8" hidden="1"/>
    <cellStyle name="Link" xfId="277" builtinId="8" hidden="1"/>
    <cellStyle name="Link" xfId="79" builtinId="8" hidden="1"/>
    <cellStyle name="Link" xfId="123" builtinId="8" hidden="1"/>
    <cellStyle name="Link" xfId="55" builtinId="8" hidden="1"/>
    <cellStyle name="Link" xfId="177" builtinId="8" hidden="1"/>
    <cellStyle name="Link" xfId="135" builtinId="8" hidden="1"/>
    <cellStyle name="Link" xfId="359" builtinId="8" hidden="1"/>
    <cellStyle name="Link" xfId="457" builtinId="8" hidden="1"/>
    <cellStyle name="Link" xfId="299" builtinId="8" hidden="1"/>
    <cellStyle name="Link" xfId="445" builtinId="8" hidden="1"/>
    <cellStyle name="Link" xfId="279" builtinId="8" hidden="1"/>
    <cellStyle name="Link" xfId="263" builtinId="8" hidden="1"/>
    <cellStyle name="Link" xfId="231" builtinId="8" hidden="1"/>
    <cellStyle name="Link" xfId="351" builtinId="8" hidden="1"/>
    <cellStyle name="Link" xfId="255" builtinId="8" hidden="1"/>
    <cellStyle name="Link" xfId="313" builtinId="8" hidden="1"/>
    <cellStyle name="Link" xfId="1" builtinId="8" hidden="1"/>
    <cellStyle name="Link" xfId="7" builtinId="8" hidden="1"/>
    <cellStyle name="Link" xfId="5" builtinId="8" hidden="1"/>
    <cellStyle name="Link" xfId="257" builtinId="8" hidden="1"/>
    <cellStyle name="Link" xfId="227" builtinId="8" hidden="1"/>
    <cellStyle name="Link" xfId="219" builtinId="8" hidden="1"/>
    <cellStyle name="Link" xfId="89" builtinId="8" hidden="1"/>
    <cellStyle name="Link" xfId="53" builtinId="8" hidden="1"/>
    <cellStyle name="Link" xfId="127" builtinId="8" hidden="1"/>
    <cellStyle name="Link" xfId="3" builtinId="8" hidden="1"/>
    <cellStyle name="Link" xfId="183" builtinId="8" hidden="1"/>
    <cellStyle name="Link" xfId="13" builtinId="8" hidden="1"/>
    <cellStyle name="Link" xfId="97" builtinId="8" hidden="1"/>
    <cellStyle name="Link" xfId="91" builtinId="8" hidden="1"/>
    <cellStyle name="Link" xfId="31" builtinId="8" hidden="1"/>
    <cellStyle name="Link" xfId="25" builtinId="8" hidden="1"/>
    <cellStyle name="Link" xfId="51" builtinId="8" hidden="1"/>
    <cellStyle name="Link" xfId="95" builtinId="8" hidden="1"/>
    <cellStyle name="Link" xfId="253" builtinId="8" hidden="1"/>
    <cellStyle name="Link" xfId="99" builtinId="8" hidden="1"/>
    <cellStyle name="Link" xfId="301" builtinId="8" hidden="1"/>
    <cellStyle name="Link" xfId="73" builtinId="8" hidden="1"/>
    <cellStyle name="Link" xfId="161" builtinId="8" hidden="1"/>
    <cellStyle name="Link" xfId="383" builtinId="8" hidden="1"/>
    <cellStyle name="Link" xfId="371" builtinId="8" hidden="1"/>
    <cellStyle name="Link" xfId="285" builtinId="8" hidden="1"/>
    <cellStyle name="Link" xfId="325" builtinId="8" hidden="1"/>
    <cellStyle name="Link" xfId="107" builtinId="8" hidden="1"/>
    <cellStyle name="Link" xfId="283" builtinId="8" hidden="1"/>
    <cellStyle name="Link" xfId="447" builtinId="8" hidden="1"/>
    <cellStyle name="Link" xfId="393" builtinId="8" hidden="1"/>
    <cellStyle name="Link" xfId="101" builtinId="8" hidden="1"/>
    <cellStyle name="Link" xfId="281" builtinId="8" hidden="1"/>
    <cellStyle name="Link" xfId="229" builtinId="8" hidden="1"/>
    <cellStyle name="Link" xfId="343" builtinId="8" hidden="1"/>
    <cellStyle name="Link" xfId="363" builtinId="8" hidden="1"/>
    <cellStyle name="Link" xfId="275" builtinId="8" hidden="1"/>
    <cellStyle name="Link" xfId="267" builtinId="8" hidden="1"/>
    <cellStyle name="Link" xfId="453" builtinId="8" hidden="1"/>
    <cellStyle name="Link" xfId="303" builtinId="8" hidden="1"/>
    <cellStyle name="Link" xfId="157" builtinId="8" hidden="1"/>
    <cellStyle name="Link" xfId="369" builtinId="8" hidden="1"/>
    <cellStyle name="Link" xfId="381" builtinId="8" hidden="1"/>
    <cellStyle name="Link" xfId="189" builtinId="8" hidden="1"/>
    <cellStyle name="Link" xfId="319" builtinId="8" hidden="1"/>
    <cellStyle name="Link" xfId="49" builtinId="8" hidden="1"/>
    <cellStyle name="Link" xfId="109" builtinId="8" hidden="1"/>
    <cellStyle name="Link" xfId="193" builtinId="8" hidden="1"/>
    <cellStyle name="Link" xfId="145" builtinId="8" hidden="1"/>
    <cellStyle name="Link" xfId="103" builtinId="8" hidden="1"/>
    <cellStyle name="Link" xfId="153" builtinId="8" hidden="1"/>
    <cellStyle name="Link" xfId="67" builtinId="8" hidden="1"/>
    <cellStyle name="Link" xfId="23" builtinId="8" hidden="1"/>
    <cellStyle name="Link" xfId="399" builtinId="8" hidden="1"/>
    <cellStyle name="Link" xfId="205" builtinId="8" hidden="1"/>
    <cellStyle name="Link" xfId="27" builtinId="8" hidden="1"/>
    <cellStyle name="Link" xfId="337" builtinId="8" hidden="1"/>
    <cellStyle name="Link" xfId="131" builtinId="8" hidden="1"/>
    <cellStyle name="Link" xfId="115" builtinId="8" hidden="1"/>
    <cellStyle name="Link" xfId="191" builtinId="8" hidden="1"/>
    <cellStyle name="Link" xfId="209" builtinId="8" hidden="1"/>
    <cellStyle name="Link" xfId="125" builtinId="8" hidden="1"/>
    <cellStyle name="Link" xfId="187" builtinId="8" hidden="1"/>
    <cellStyle name="Link" xfId="83" builtinId="8" hidden="1"/>
    <cellStyle name="Link" xfId="409" builtinId="8" hidden="1"/>
    <cellStyle name="Link" xfId="411" builtinId="8" hidden="1"/>
    <cellStyle name="Link" xfId="19" builtinId="8" hidden="1"/>
    <cellStyle name="Link" xfId="403" builtinId="8" hidden="1"/>
    <cellStyle name="Link" xfId="407" builtinId="8" hidden="1"/>
    <cellStyle name="Link" xfId="75" builtinId="8" hidden="1"/>
    <cellStyle name="Link" xfId="119" builtinId="8" hidden="1"/>
    <cellStyle name="Link" xfId="167" builtinId="8" hidden="1"/>
    <cellStyle name="Link" xfId="147" builtinId="8" hidden="1"/>
    <cellStyle name="Link" xfId="373" builtinId="8" hidden="1"/>
    <cellStyle name="Link" xfId="29" builtinId="8" hidden="1"/>
    <cellStyle name="Link" xfId="151" builtinId="8" hidden="1"/>
    <cellStyle name="Link" xfId="333" builtinId="8" hidden="1"/>
    <cellStyle name="Link" xfId="365" builtinId="8" hidden="1"/>
    <cellStyle name="Link" xfId="171" builtinId="8" hidden="1"/>
    <cellStyle name="Link" xfId="235" builtinId="8" hidden="1"/>
    <cellStyle name="Link" xfId="389" builtinId="8" hidden="1"/>
    <cellStyle name="Link" xfId="431" builtinId="8" hidden="1"/>
    <cellStyle name="Link" xfId="65" builtinId="8" hidden="1"/>
    <cellStyle name="Link" xfId="69" builtinId="8" hidden="1"/>
    <cellStyle name="Link" xfId="77" builtinId="8" hidden="1"/>
    <cellStyle name="Link" xfId="353" builtinId="8" hidden="1"/>
    <cellStyle name="Link" xfId="375" builtinId="8" hidden="1"/>
    <cellStyle name="Link" xfId="81" builtinId="8" hidden="1"/>
    <cellStyle name="Link" xfId="427" builtinId="8" hidden="1"/>
    <cellStyle name="Link" xfId="33" builtinId="8" hidden="1"/>
    <cellStyle name="Link" xfId="113" builtinId="8" hidden="1"/>
    <cellStyle name="Link" xfId="117" builtinId="8" hidden="1"/>
    <cellStyle name="Link" xfId="141" builtinId="8" hidden="1"/>
    <cellStyle name="Link" xfId="39" builtinId="8" hidden="1"/>
    <cellStyle name="Link" xfId="41" builtinId="8" hidden="1"/>
    <cellStyle name="Link" xfId="21" builtinId="8" hidden="1"/>
    <cellStyle name="Link" xfId="169" builtinId="8" hidden="1"/>
    <cellStyle name="Link" xfId="111" builtinId="8" hidden="1"/>
    <cellStyle name="Link" xfId="417" builtinId="8" hidden="1"/>
    <cellStyle name="Link" xfId="421" builtinId="8" hidden="1"/>
    <cellStyle name="Link" xfId="401" builtinId="8" hidden="1"/>
    <cellStyle name="Link" xfId="377" builtinId="8" hidden="1"/>
    <cellStyle name="Link" xfId="387" builtinId="8" hidden="1"/>
    <cellStyle name="Link" xfId="87" builtinId="8" hidden="1"/>
    <cellStyle name="Link" xfId="63" builtinId="8" hidden="1"/>
    <cellStyle name="Link" xfId="35" builtinId="8" hidden="1"/>
    <cellStyle name="Link" xfId="37" builtinId="8" hidden="1"/>
    <cellStyle name="Link" xfId="397" builtinId="8" hidden="1"/>
    <cellStyle name="Link" xfId="149" builtinId="8" hidden="1"/>
    <cellStyle name="Link" xfId="159" builtinId="8" hidden="1"/>
    <cellStyle name="Link" xfId="45" builtinId="8" hidden="1"/>
    <cellStyle name="Link" xfId="217" builtinId="8" hidden="1"/>
    <cellStyle name="Link" xfId="155" builtinId="8" hidden="1"/>
    <cellStyle name="Link" xfId="163" builtinId="8" hidden="1"/>
    <cellStyle name="Link" xfId="173" builtinId="8" hidden="1"/>
    <cellStyle name="Link" xfId="121" builtinId="8" hidden="1"/>
    <cellStyle name="Link" xfId="345" builtinId="8" hidden="1"/>
    <cellStyle name="Link" xfId="391" builtinId="8" hidden="1"/>
    <cellStyle name="Link" xfId="433" builtinId="8" hidden="1"/>
    <cellStyle name="Link" xfId="181" builtinId="8" hidden="1"/>
    <cellStyle name="Link" xfId="197" builtinId="8" hidden="1"/>
    <cellStyle name="Link" xfId="425" builtinId="8" hidden="1"/>
    <cellStyle name="Link" xfId="213" builtinId="8" hidden="1"/>
    <cellStyle name="Link" xfId="385" builtinId="8" hidden="1"/>
    <cellStyle name="Link" xfId="825" builtinId="8"/>
    <cellStyle name="Link 2" xfId="528" xr:uid="{00000000-0005-0000-0000-00001D020000}"/>
    <cellStyle name="Linked Cell" xfId="525" xr:uid="{00000000-0005-0000-0000-00001E020000}"/>
    <cellStyle name="Neutral 2" xfId="514" xr:uid="{00000000-0005-0000-0000-00001F020000}"/>
    <cellStyle name="Normal 2" xfId="537" xr:uid="{00000000-0005-0000-0000-000020020000}"/>
    <cellStyle name="Normal 3" xfId="529" xr:uid="{00000000-0005-0000-0000-000021020000}"/>
    <cellStyle name="Normal 3 2" xfId="539" xr:uid="{00000000-0005-0000-0000-000022020000}"/>
    <cellStyle name="Normal 3 2 2" xfId="584" xr:uid="{0B1FF2BC-BCC4-4515-B499-4ADAC7E23320}"/>
    <cellStyle name="Normal 3 3" xfId="577" xr:uid="{B28FB309-F348-431B-B77A-333C89C091D2}"/>
    <cellStyle name="Normal 4" xfId="640" xr:uid="{DC47A39D-AB9C-4851-A98E-C005F5B524E7}"/>
    <cellStyle name="Note" xfId="515" xr:uid="{00000000-0005-0000-0000-000023020000}"/>
    <cellStyle name="Note 2" xfId="533" xr:uid="{00000000-0005-0000-0000-000024020000}"/>
    <cellStyle name="Note 2 2" xfId="556" xr:uid="{00000000-0005-0000-0000-000025020000}"/>
    <cellStyle name="Note 2 2 2" xfId="601" xr:uid="{CCD6C706-D5EC-4EE1-8F3A-8834158F7AAB}"/>
    <cellStyle name="Note 2 2 2 2" xfId="714" xr:uid="{D9230F9F-D29C-4319-A0F3-E671822CF7B0}"/>
    <cellStyle name="Note 2 2 2 3" xfId="786" xr:uid="{0FCA7BB1-97C0-4323-BA5A-B9ABE46E6D08}"/>
    <cellStyle name="Note 2 2 3" xfId="631" xr:uid="{E7C0B2EC-8935-4C8E-BB91-4FE7831E4B7F}"/>
    <cellStyle name="Note 2 2 3 2" xfId="744" xr:uid="{B60124EA-D285-43A0-80FF-1CD6883ADCED}"/>
    <cellStyle name="Note 2 2 3 3" xfId="816" xr:uid="{6804343B-0416-466B-879F-8BE20333A2B8}"/>
    <cellStyle name="Note 2 2 4" xfId="671" xr:uid="{F5FD35AE-8310-4A65-94E0-94595468A939}"/>
    <cellStyle name="Note 2 3" xfId="559" xr:uid="{00000000-0005-0000-0000-000026020000}"/>
    <cellStyle name="Note 2 3 2" xfId="604" xr:uid="{92DEE876-A0A8-4B0D-8BF4-C67EBA7984AE}"/>
    <cellStyle name="Note 2 3 2 2" xfId="717" xr:uid="{D097C54E-4B91-49A3-A7EA-985596D849C9}"/>
    <cellStyle name="Note 2 3 2 3" xfId="789" xr:uid="{9029FF2C-D2AA-487B-A56E-E421ECFE6A3F}"/>
    <cellStyle name="Note 2 3 3" xfId="634" xr:uid="{E9CF733D-0D4C-4979-AA1A-D5E9B946E626}"/>
    <cellStyle name="Note 2 3 3 2" xfId="747" xr:uid="{D6239E36-3FBD-4553-B73D-8F387B9875B4}"/>
    <cellStyle name="Note 2 3 3 3" xfId="819" xr:uid="{F9D735E7-2EDD-4306-8F9F-0292DCC3574A}"/>
    <cellStyle name="Note 2 3 4" xfId="674" xr:uid="{51FD40CF-EFDA-462E-9580-4AAE2F0287B1}"/>
    <cellStyle name="Note 2 4" xfId="562" xr:uid="{00000000-0005-0000-0000-000027020000}"/>
    <cellStyle name="Note 2 4 2" xfId="607" xr:uid="{88E1E8B3-CDDC-4E26-99AE-AAF9B38243AB}"/>
    <cellStyle name="Note 2 4 2 2" xfId="720" xr:uid="{0DE9E2DB-0571-4159-926B-2287F2E1D244}"/>
    <cellStyle name="Note 2 4 2 3" xfId="792" xr:uid="{994D7DD7-272F-4011-9F53-27ADB4D72752}"/>
    <cellStyle name="Note 2 4 3" xfId="637" xr:uid="{96FA6F38-8ACD-448D-8179-EB1E6AD8FD21}"/>
    <cellStyle name="Note 2 4 3 2" xfId="750" xr:uid="{D6E95C72-E584-4C5C-A3FD-4BFEB619F823}"/>
    <cellStyle name="Note 2 4 3 3" xfId="822" xr:uid="{E1B6452A-3F0C-4F12-9623-8F97F1F31875}"/>
    <cellStyle name="Note 2 4 4" xfId="677" xr:uid="{6A5060D3-BB22-4BC2-B6C3-6A1500484E72}"/>
    <cellStyle name="Note 2 5" xfId="581" xr:uid="{74552E07-06F4-4379-BB8A-D89397BE94C4}"/>
    <cellStyle name="Note 2 5 2" xfId="695" xr:uid="{9D2655A5-933F-447D-A90F-651206A210BF}"/>
    <cellStyle name="Note 2 5 3" xfId="768" xr:uid="{8FD385F2-6B90-4AC6-9764-53A991DC0DE5}"/>
    <cellStyle name="Note 2 6" xfId="613" xr:uid="{3D380A50-18D4-4F06-AD1D-DEFDFA2B2798}"/>
    <cellStyle name="Note 2 6 2" xfId="726" xr:uid="{DC9A0510-6F2F-4BE5-812D-C97DBF0721CC}"/>
    <cellStyle name="Note 2 6 3" xfId="798" xr:uid="{CC1C6D58-D159-41E1-AC82-A90AC999E7F8}"/>
    <cellStyle name="Note 2 7" xfId="651" xr:uid="{5C20B9AB-75C0-4595-BD50-31EBF4758B1A}"/>
    <cellStyle name="Note 3" xfId="546" xr:uid="{00000000-0005-0000-0000-000028020000}"/>
    <cellStyle name="Note 3 2" xfId="591" xr:uid="{0A4B2C44-F175-4E43-A8AA-2F42A1682536}"/>
    <cellStyle name="Note 3 2 2" xfId="704" xr:uid="{BA57A3D8-3026-4373-86E0-AE2B6B443B30}"/>
    <cellStyle name="Note 3 2 3" xfId="776" xr:uid="{6A1BDC85-4A8B-4DA8-8BF5-E0BA389EB03C}"/>
    <cellStyle name="Note 3 3" xfId="621" xr:uid="{E59416D4-8593-405D-9D8A-1FCB56688C1F}"/>
    <cellStyle name="Note 3 3 2" xfId="734" xr:uid="{E80AAC47-D3C9-40D5-AC04-E459FBEDE76D}"/>
    <cellStyle name="Note 3 3 3" xfId="806" xr:uid="{6C329061-CB2A-4244-8B58-269CB72326F1}"/>
    <cellStyle name="Note 3 4" xfId="661" xr:uid="{2C9C5CA0-B76A-4E27-A9BD-D87A87C43219}"/>
    <cellStyle name="Note 4" xfId="574" xr:uid="{BB6DB719-42BC-4D28-AD59-B69E18DA1B1E}"/>
    <cellStyle name="Note 4 2" xfId="689" xr:uid="{B2721ADF-3A67-4F67-A0BE-CF06DE0D09B6}"/>
    <cellStyle name="Note 4 3" xfId="762" xr:uid="{ED968247-1841-4BFB-9A08-6C856EC6C431}"/>
    <cellStyle name="Note 5" xfId="567" xr:uid="{6C35D08E-1032-49ED-B817-75DD2002D521}"/>
    <cellStyle name="Note 5 2" xfId="682" xr:uid="{7F3190D8-52D7-4961-9CB7-7268BCBDE601}"/>
    <cellStyle name="Note 5 3" xfId="755" xr:uid="{56F65597-94F7-4E4F-8F8B-9E2546C97684}"/>
    <cellStyle name="Note 6" xfId="645" xr:uid="{BA75984B-3C75-43AF-9B02-1E3A4582CDD0}"/>
    <cellStyle name="Standard" xfId="0" builtinId="0"/>
    <cellStyle name="Standard 2" xfId="465" xr:uid="{00000000-0005-0000-0000-00002A020000}"/>
    <cellStyle name="Standard 3" xfId="641" xr:uid="{8D6B6EEB-7A51-489F-813E-52B6E3F8D3BB}"/>
    <cellStyle name="Standard 5" xfId="538" xr:uid="{00000000-0005-0000-0000-00002B020000}"/>
    <cellStyle name="Title" xfId="518" xr:uid="{00000000-0005-0000-0000-00002E020000}"/>
    <cellStyle name="Total" xfId="519" xr:uid="{00000000-0005-0000-0000-00002F020000}"/>
    <cellStyle name="Total 2" xfId="535" xr:uid="{00000000-0005-0000-0000-000030020000}"/>
    <cellStyle name="Total 2 2" xfId="558" xr:uid="{00000000-0005-0000-0000-000031020000}"/>
    <cellStyle name="Total 2 2 2" xfId="603" xr:uid="{5EA13C19-F6C6-418B-B338-A3B56EF8E8A9}"/>
    <cellStyle name="Total 2 2 2 2" xfId="716" xr:uid="{6DB0B58E-0565-4930-8B62-37F49A073864}"/>
    <cellStyle name="Total 2 2 2 3" xfId="788" xr:uid="{B60339DD-B202-4E2F-80FA-C32B5A6815AE}"/>
    <cellStyle name="Total 2 2 3" xfId="633" xr:uid="{AF02103B-7708-4C7D-BECD-FC7211B63055}"/>
    <cellStyle name="Total 2 2 3 2" xfId="746" xr:uid="{F8D734B2-9412-4DD9-AE40-4BB88C8C47B2}"/>
    <cellStyle name="Total 2 2 3 3" xfId="818" xr:uid="{CDFA0B43-610F-421D-B19A-67728C68B0FE}"/>
    <cellStyle name="Total 2 2 4" xfId="673" xr:uid="{A540F71A-22CD-4288-859D-F2604E2104D0}"/>
    <cellStyle name="Total 2 3" xfId="561" xr:uid="{00000000-0005-0000-0000-000032020000}"/>
    <cellStyle name="Total 2 3 2" xfId="606" xr:uid="{66017981-BC0C-40F9-9E65-840E11FCA4CF}"/>
    <cellStyle name="Total 2 3 2 2" xfId="719" xr:uid="{67AAC909-A2BD-45D2-8FF3-65E2274666B1}"/>
    <cellStyle name="Total 2 3 2 3" xfId="791" xr:uid="{9A6EDC29-910D-4649-97D3-CEB190A38299}"/>
    <cellStyle name="Total 2 3 3" xfId="636" xr:uid="{20D774E3-12F0-4D5E-9721-77666F3E5235}"/>
    <cellStyle name="Total 2 3 3 2" xfId="749" xr:uid="{B631EACD-695D-4234-97AE-8918A3C156E7}"/>
    <cellStyle name="Total 2 3 3 3" xfId="821" xr:uid="{337C7CA0-882E-4FC1-8AA3-C1BC7D085466}"/>
    <cellStyle name="Total 2 3 4" xfId="676" xr:uid="{C318A339-A95D-4237-8279-6A78975AF95A}"/>
    <cellStyle name="Total 2 4" xfId="564" xr:uid="{00000000-0005-0000-0000-000033020000}"/>
    <cellStyle name="Total 2 4 2" xfId="609" xr:uid="{F76F84CF-8D09-45AE-863F-ED3AD4BF9328}"/>
    <cellStyle name="Total 2 4 2 2" xfId="722" xr:uid="{75074E06-7D56-4A42-8798-B0BFD6FDE72C}"/>
    <cellStyle name="Total 2 4 2 3" xfId="794" xr:uid="{ACA571FF-FB4E-4491-9A50-64580400DA4E}"/>
    <cellStyle name="Total 2 4 3" xfId="639" xr:uid="{532673DF-EA93-435D-B197-245EF6A2A67B}"/>
    <cellStyle name="Total 2 4 3 2" xfId="752" xr:uid="{EB571CB2-0F4B-4218-B17D-74C646CD1EBD}"/>
    <cellStyle name="Total 2 4 3 3" xfId="824" xr:uid="{C663D3CA-DF83-4C09-900B-2AD3BF57B8FF}"/>
    <cellStyle name="Total 2 4 4" xfId="679" xr:uid="{ECF22E2A-9740-482D-A364-29D2555C3939}"/>
    <cellStyle name="Total 2 5" xfId="583" xr:uid="{7C328E5B-6782-44AF-B3AB-5E8341A67E7C}"/>
    <cellStyle name="Total 2 5 2" xfId="697" xr:uid="{69A3C917-7251-4369-8D6C-419C4A0521DD}"/>
    <cellStyle name="Total 2 5 3" xfId="770" xr:uid="{DA5EA051-B0D3-4631-9470-81FD1D37AF78}"/>
    <cellStyle name="Total 2 6" xfId="615" xr:uid="{FD95CB0E-49E8-4C15-B44E-A4DD45690D11}"/>
    <cellStyle name="Total 2 6 2" xfId="728" xr:uid="{92154C1D-2E82-4921-8D98-1C6D09980A75}"/>
    <cellStyle name="Total 2 6 3" xfId="800" xr:uid="{1325E091-B9D9-42C5-86F3-35B23058083D}"/>
    <cellStyle name="Total 2 7" xfId="653" xr:uid="{13E588AD-A75D-48F8-BF0C-97F25D3D8E73}"/>
    <cellStyle name="Total 3" xfId="541" xr:uid="{00000000-0005-0000-0000-000034020000}"/>
    <cellStyle name="Total 3 2" xfId="586" xr:uid="{DEE3755A-AD98-4F56-A3EF-40E0884E3C64}"/>
    <cellStyle name="Total 3 2 2" xfId="699" xr:uid="{88B6B5AF-AF26-4875-9EBB-4AD1A7895A5D}"/>
    <cellStyle name="Total 3 2 3" xfId="771" xr:uid="{F30AFFB5-BEDB-455F-9A48-F545F3F37885}"/>
    <cellStyle name="Total 3 3" xfId="616" xr:uid="{5691EC8B-D5FC-4499-B55E-AC1D806DFBE3}"/>
    <cellStyle name="Total 3 3 2" xfId="729" xr:uid="{07AD7EF3-9D48-429C-A879-0D26B3A98623}"/>
    <cellStyle name="Total 3 3 3" xfId="801" xr:uid="{46888DDC-1C71-4671-B05F-D54334CEE98F}"/>
    <cellStyle name="Total 3 4" xfId="656" xr:uid="{8E0B4752-227D-4C2E-9323-02AC71800442}"/>
    <cellStyle name="Total 4" xfId="576" xr:uid="{5087E1FB-6A5D-4AD5-9C19-6C99AA76FDB3}"/>
    <cellStyle name="Total 4 2" xfId="691" xr:uid="{F6BE3039-EA37-4D13-84C4-9D4E2BE90448}"/>
    <cellStyle name="Total 4 3" xfId="764" xr:uid="{DCA29ED3-41B7-459F-AD1F-69C6ABC8923F}"/>
    <cellStyle name="Total 5" xfId="565" xr:uid="{A7B731BF-81AC-405D-A481-4A4B0978EA91}"/>
    <cellStyle name="Total 5 2" xfId="680" xr:uid="{7A92DC3A-6C68-4B1D-A15D-47E47F49314E}"/>
    <cellStyle name="Total 5 3" xfId="753" xr:uid="{67ECFF8D-CA65-4A3C-9100-383AFA0D0AF9}"/>
    <cellStyle name="Total 6" xfId="647" xr:uid="{D51ED5AE-BEC5-44CD-B1CD-E3461B195711}"/>
    <cellStyle name="Überschrift 5" xfId="524" xr:uid="{00000000-0005-0000-0000-000035020000}"/>
    <cellStyle name="Warnender Text 2" xfId="526" xr:uid="{00000000-0005-0000-0000-000036020000}"/>
  </cellStyles>
  <dxfs count="13">
    <dxf>
      <font>
        <b/>
        <i val="0"/>
        <color theme="0"/>
      </font>
      <fill>
        <patternFill>
          <bgColor rgb="FFFF0000"/>
        </patternFill>
      </fill>
    </dxf>
    <dxf>
      <fill>
        <patternFill>
          <bgColor rgb="FFFF6600"/>
        </patternFill>
      </fill>
    </dxf>
    <dxf>
      <fill>
        <patternFill>
          <bgColor rgb="FFFFC000"/>
        </patternFill>
      </fill>
    </dxf>
    <dxf>
      <fill>
        <patternFill>
          <bgColor rgb="FFFFFF00"/>
        </patternFill>
      </fill>
    </dxf>
    <dxf>
      <fill>
        <patternFill>
          <bgColor rgb="FFCCFF33"/>
        </patternFill>
      </fill>
    </dxf>
    <dxf>
      <font>
        <b/>
        <i val="0"/>
        <color auto="1"/>
      </font>
      <fill>
        <patternFill>
          <bgColor rgb="FF00DB00"/>
        </patternFill>
      </fill>
    </dxf>
    <dxf>
      <font>
        <b/>
        <i val="0"/>
        <color auto="1"/>
      </font>
      <fill>
        <patternFill>
          <fgColor theme="0" tint="-4.9989318521683403E-2"/>
          <bgColor theme="0" tint="-4.9989318521683403E-2"/>
        </patternFill>
      </fill>
    </dxf>
    <dxf>
      <fill>
        <patternFill>
          <bgColor rgb="FFFFFF00"/>
        </patternFill>
      </fill>
    </dxf>
    <dxf>
      <fill>
        <patternFill>
          <bgColor rgb="FF00DB00"/>
        </patternFill>
      </fill>
    </dxf>
    <dxf>
      <fill>
        <patternFill>
          <bgColor rgb="FFCCFF33"/>
        </patternFill>
      </fill>
    </dxf>
    <dxf>
      <fill>
        <patternFill>
          <bgColor rgb="FFFFC000"/>
        </patternFill>
      </fill>
    </dxf>
    <dxf>
      <fill>
        <patternFill>
          <bgColor rgb="FFFF6600"/>
        </patternFill>
      </fill>
    </dxf>
    <dxf>
      <font>
        <b/>
        <i val="0"/>
        <color theme="0"/>
      </font>
      <fill>
        <patternFill>
          <bgColor rgb="FFFF0000"/>
        </patternFill>
      </fill>
    </dxf>
  </dxfs>
  <tableStyles count="0" defaultTableStyle="TableStyleMedium9" defaultPivotStyle="PivotStyleLight16"/>
  <colors>
    <mruColors>
      <color rgb="FF156082"/>
      <color rgb="FF00DB00"/>
      <color rgb="FFCCFF33"/>
      <color rgb="FFFFC000"/>
      <color rgb="FFFF6600"/>
      <color rgb="FFFF9933"/>
      <color rgb="FFC6EFD1"/>
      <color rgb="FF0065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156082"/>
                </a:solidFill>
                <a:latin typeface="Montserrat ExtraBold" pitchFamily="2" charset="0"/>
                <a:ea typeface="+mn-ea"/>
                <a:cs typeface="+mn-cs"/>
              </a:defRPr>
            </a:pPr>
            <a:r>
              <a:rPr lang="de-DE" b="1" baseline="0">
                <a:solidFill>
                  <a:srgbClr val="156082"/>
                </a:solidFill>
                <a:latin typeface="Montserrat ExtraBold" pitchFamily="2" charset="0"/>
                <a:ea typeface="Open Sans" panose="020B0606030504020204" pitchFamily="34" charset="0"/>
                <a:cs typeface="Open Sans" panose="020B0606030504020204" pitchFamily="34" charset="0"/>
              </a:rPr>
              <a:t>NIS-2 Compliance nach Bereichen</a:t>
            </a:r>
          </a:p>
        </c:rich>
      </c:tx>
      <c:layout>
        <c:manualLayout>
          <c:xMode val="edge"/>
          <c:yMode val="edge"/>
          <c:x val="7.8269187188573196E-3"/>
          <c:y val="1.642575204400377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156082"/>
              </a:solidFill>
              <a:latin typeface="Montserrat ExtraBold" pitchFamily="2" charset="0"/>
              <a:ea typeface="+mn-ea"/>
              <a:cs typeface="+mn-cs"/>
            </a:defRPr>
          </a:pPr>
          <a:endParaRPr lang="de-DE"/>
        </a:p>
      </c:txPr>
    </c:title>
    <c:autoTitleDeleted val="0"/>
    <c:plotArea>
      <c:layout/>
      <c:radarChart>
        <c:radarStyle val="filled"/>
        <c:varyColors val="0"/>
        <c:ser>
          <c:idx val="0"/>
          <c:order val="0"/>
          <c:tx>
            <c:strRef>
              <c:f>'Ihre NIS-2 Compliance'!$C$11</c:f>
              <c:strCache>
                <c:ptCount val="1"/>
                <c:pt idx="0">
                  <c:v>Mittlerer Reifegrad</c:v>
                </c:pt>
              </c:strCache>
            </c:strRef>
          </c:tx>
          <c:spPr>
            <a:solidFill>
              <a:schemeClr val="accent3">
                <a:lumMod val="60000"/>
                <a:lumOff val="40000"/>
                <a:alpha val="35000"/>
              </a:schemeClr>
            </a:solidFill>
            <a:ln w="34925">
              <a:solidFill>
                <a:schemeClr val="accent3">
                  <a:lumMod val="60000"/>
                  <a:lumOff val="40000"/>
                </a:schemeClr>
              </a:solidFill>
            </a:ln>
            <a:effectLst/>
          </c:spPr>
          <c:cat>
            <c:strRef>
              <c:f>'Ihre NIS-2 Compliance'!$B$12:$B$23</c:f>
              <c:strCache>
                <c:ptCount val="12"/>
                <c:pt idx="0">
                  <c:v>1. Risikoanalyse</c:v>
                </c:pt>
                <c:pt idx="1">
                  <c:v>2. Sicherheitskonzept</c:v>
                </c:pt>
                <c:pt idx="2">
                  <c:v>3. Sicherheitsvorfälle</c:v>
                </c:pt>
                <c:pt idx="3">
                  <c:v>4. Business Continuity Management</c:v>
                </c:pt>
                <c:pt idx="4">
                  <c:v>5. Lieferantenmanagement</c:v>
                </c:pt>
                <c:pt idx="5">
                  <c:v>6. Erwerb, Entwicklung, Wartung, Schwachstellen</c:v>
                </c:pt>
                <c:pt idx="6">
                  <c:v>7. Schulung und Sensibilisierung</c:v>
                </c:pt>
                <c:pt idx="7">
                  <c:v>8. Kryptographie</c:v>
                </c:pt>
                <c:pt idx="8">
                  <c:v>9. Zugriffskontrolle</c:v>
                </c:pt>
                <c:pt idx="9">
                  <c:v>10. Personalsicherheit</c:v>
                </c:pt>
                <c:pt idx="10">
                  <c:v>11. MFA und sichere Kommunikation</c:v>
                </c:pt>
                <c:pt idx="11">
                  <c:v>12. Meldepflicht BSI</c:v>
                </c:pt>
              </c:strCache>
            </c:strRef>
          </c:cat>
          <c:val>
            <c:numRef>
              <c:f>'Ihre NIS-2 Compliance'!$C$12:$C$23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818-4ECA-ACCF-744B6A0FE99D}"/>
            </c:ext>
          </c:extLst>
        </c:ser>
        <c:dLbls>
          <c:showLegendKey val="0"/>
          <c:showVal val="0"/>
          <c:showCatName val="0"/>
          <c:showSerName val="0"/>
          <c:showPercent val="0"/>
          <c:showBubbleSize val="0"/>
        </c:dLbls>
        <c:axId val="986936400"/>
        <c:axId val="986937840"/>
      </c:radarChart>
      <c:catAx>
        <c:axId val="98693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itchFamily="2" charset="0"/>
                <a:ea typeface="Open Sans" pitchFamily="2" charset="0"/>
                <a:cs typeface="Open Sans" pitchFamily="2" charset="0"/>
              </a:defRPr>
            </a:pPr>
            <a:endParaRPr lang="de-DE"/>
          </a:p>
        </c:txPr>
        <c:crossAx val="986937840"/>
        <c:crosses val="autoZero"/>
        <c:auto val="1"/>
        <c:lblAlgn val="ctr"/>
        <c:lblOffset val="100"/>
        <c:noMultiLvlLbl val="0"/>
      </c:catAx>
      <c:valAx>
        <c:axId val="986937840"/>
        <c:scaling>
          <c:orientation val="minMax"/>
          <c:max val="5"/>
          <c:min val="0"/>
        </c:scaling>
        <c:delete val="0"/>
        <c:axPos val="l"/>
        <c:majorGridlines>
          <c:spPr>
            <a:ln w="9525" cap="flat" cmpd="sng" algn="ctr">
              <a:solidFill>
                <a:schemeClr val="bg1">
                  <a:lumMod val="6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Open Sans" pitchFamily="2" charset="0"/>
                <a:ea typeface="Open Sans" pitchFamily="2" charset="0"/>
                <a:cs typeface="Open Sans" pitchFamily="2" charset="0"/>
              </a:defRPr>
            </a:pPr>
            <a:endParaRPr lang="de-DE"/>
          </a:p>
        </c:txPr>
        <c:crossAx val="986936400"/>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betroffenheitspruefung-nis-2.bsi.de/" TargetMode="External"/><Relationship Id="rId4" Type="http://schemas.openxmlformats.org/officeDocument/2006/relationships/hyperlink" Target="https://calendly.com/einfachiso/nis-2-stragegiegesprach"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hyperlink" Target="https://calendly.com/einfachiso/nis-2-stragegiegesprach"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72638</xdr:rowOff>
    </xdr:from>
    <xdr:to>
      <xdr:col>2</xdr:col>
      <xdr:colOff>2724150</xdr:colOff>
      <xdr:row>9</xdr:row>
      <xdr:rowOff>105636</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5116C999-29B5-46CF-9580-769E1A411D74}"/>
            </a:ext>
          </a:extLst>
        </xdr:cNvPr>
        <xdr:cNvSpPr/>
      </xdr:nvSpPr>
      <xdr:spPr>
        <a:xfrm>
          <a:off x="173935" y="3128921"/>
          <a:ext cx="3660085" cy="248345"/>
        </a:xfrm>
        <a:prstGeom prst="roundRect">
          <a:avLst>
            <a:gd name="adj" fmla="val 4875"/>
          </a:avLst>
        </a:prstGeom>
        <a:solidFill>
          <a:schemeClr val="bg1">
            <a:lumMod val="95000"/>
          </a:schemeClr>
        </a:solidFill>
        <a:ln w="3175">
          <a:solidFill>
            <a:schemeClr val="bg1">
              <a:lumMod val="50000"/>
            </a:schemeClr>
          </a:solidFill>
        </a:ln>
        <a:effectLst>
          <a:outerShdw blurRad="254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de-DE" sz="1100">
              <a:solidFill>
                <a:schemeClr val="tx1"/>
              </a:solidFill>
              <a:latin typeface="Open Sans" pitchFamily="2" charset="0"/>
              <a:ea typeface="Open Sans" pitchFamily="2" charset="0"/>
              <a:cs typeface="Open Sans" pitchFamily="2" charset="0"/>
            </a:rPr>
            <a:t>Betroffenheitscheck auf der BSI-Webseite aufrufen...</a:t>
          </a:r>
        </a:p>
      </xdr:txBody>
    </xdr:sp>
    <xdr:clientData/>
  </xdr:twoCellAnchor>
  <xdr:twoCellAnchor editAs="oneCell">
    <xdr:from>
      <xdr:col>1</xdr:col>
      <xdr:colOff>83076</xdr:colOff>
      <xdr:row>0</xdr:row>
      <xdr:rowOff>32638</xdr:rowOff>
    </xdr:from>
    <xdr:to>
      <xdr:col>2</xdr:col>
      <xdr:colOff>326502</xdr:colOff>
      <xdr:row>2</xdr:row>
      <xdr:rowOff>76391</xdr:rowOff>
    </xdr:to>
    <xdr:pic>
      <xdr:nvPicPr>
        <xdr:cNvPr id="6" name="Grafik 5">
          <a:extLst>
            <a:ext uri="{FF2B5EF4-FFF2-40B4-BE49-F238E27FC236}">
              <a16:creationId xmlns:a16="http://schemas.microsoft.com/office/drawing/2014/main" id="{9A157342-56AF-BBEF-8A55-2AD5705B3A49}"/>
            </a:ext>
          </a:extLst>
        </xdr:cNvPr>
        <xdr:cNvPicPr>
          <a:picLocks noChangeAspect="1"/>
        </xdr:cNvPicPr>
      </xdr:nvPicPr>
      <xdr:blipFill>
        <a:blip xmlns:r="http://schemas.openxmlformats.org/officeDocument/2006/relationships" r:embed="rId2"/>
        <a:stretch>
          <a:fillRect/>
        </a:stretch>
      </xdr:blipFill>
      <xdr:spPr>
        <a:xfrm>
          <a:off x="257011" y="32638"/>
          <a:ext cx="1190791" cy="474449"/>
        </a:xfrm>
        <a:prstGeom prst="rect">
          <a:avLst/>
        </a:prstGeom>
      </xdr:spPr>
    </xdr:pic>
    <xdr:clientData/>
  </xdr:twoCellAnchor>
  <xdr:twoCellAnchor editAs="oneCell">
    <xdr:from>
      <xdr:col>2</xdr:col>
      <xdr:colOff>5787758</xdr:colOff>
      <xdr:row>0</xdr:row>
      <xdr:rowOff>57316</xdr:rowOff>
    </xdr:from>
    <xdr:to>
      <xdr:col>2</xdr:col>
      <xdr:colOff>7484966</xdr:colOff>
      <xdr:row>2</xdr:row>
      <xdr:rowOff>98149</xdr:rowOff>
    </xdr:to>
    <xdr:pic>
      <xdr:nvPicPr>
        <xdr:cNvPr id="2" name="Grafik 1">
          <a:extLst>
            <a:ext uri="{FF2B5EF4-FFF2-40B4-BE49-F238E27FC236}">
              <a16:creationId xmlns:a16="http://schemas.microsoft.com/office/drawing/2014/main" id="{EC04568D-4599-4AD2-A029-9B2EB9014C6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97628" y="57316"/>
          <a:ext cx="1704828" cy="481054"/>
        </a:xfrm>
        <a:prstGeom prst="rect">
          <a:avLst/>
        </a:prstGeom>
        <a:noFill/>
        <a:ln>
          <a:noFill/>
        </a:ln>
      </xdr:spPr>
    </xdr:pic>
    <xdr:clientData/>
  </xdr:twoCellAnchor>
  <xdr:twoCellAnchor>
    <xdr:from>
      <xdr:col>1</xdr:col>
      <xdr:colOff>27417</xdr:colOff>
      <xdr:row>21</xdr:row>
      <xdr:rowOff>21038</xdr:rowOff>
    </xdr:from>
    <xdr:to>
      <xdr:col>2</xdr:col>
      <xdr:colOff>1790121</xdr:colOff>
      <xdr:row>21</xdr:row>
      <xdr:rowOff>315981</xdr:rowOff>
    </xdr:to>
    <xdr:sp macro="" textlink="">
      <xdr:nvSpPr>
        <xdr:cNvPr id="3" name="Rechteck: abgerundete Ecken 2">
          <a:hlinkClick xmlns:r="http://schemas.openxmlformats.org/officeDocument/2006/relationships" r:id="rId4"/>
          <a:extLst>
            <a:ext uri="{FF2B5EF4-FFF2-40B4-BE49-F238E27FC236}">
              <a16:creationId xmlns:a16="http://schemas.microsoft.com/office/drawing/2014/main" id="{9A9898CF-16B9-4046-BBD0-DC03D9521388}"/>
            </a:ext>
          </a:extLst>
        </xdr:cNvPr>
        <xdr:cNvSpPr/>
      </xdr:nvSpPr>
      <xdr:spPr>
        <a:xfrm>
          <a:off x="201352" y="7500234"/>
          <a:ext cx="2698639" cy="294943"/>
        </a:xfrm>
        <a:prstGeom prst="roundRect">
          <a:avLst>
            <a:gd name="adj" fmla="val 4875"/>
          </a:avLst>
        </a:prstGeom>
        <a:solidFill>
          <a:schemeClr val="bg1">
            <a:lumMod val="95000"/>
          </a:schemeClr>
        </a:solidFill>
        <a:ln w="3175">
          <a:solidFill>
            <a:schemeClr val="bg1">
              <a:lumMod val="50000"/>
            </a:schemeClr>
          </a:solidFill>
        </a:ln>
        <a:effectLst>
          <a:outerShdw blurRad="254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de-DE" sz="1100">
              <a:solidFill>
                <a:schemeClr val="tx1"/>
              </a:solidFill>
              <a:latin typeface="Open Sans" pitchFamily="2" charset="0"/>
              <a:ea typeface="Open Sans" pitchFamily="2" charset="0"/>
              <a:cs typeface="Open Sans" pitchFamily="2" charset="0"/>
            </a:rPr>
            <a:t>NIS-2 Strategiegespräch</a:t>
          </a:r>
          <a:r>
            <a:rPr lang="de-DE" sz="1100" baseline="0">
              <a:solidFill>
                <a:schemeClr val="tx1"/>
              </a:solidFill>
              <a:latin typeface="Open Sans" pitchFamily="2" charset="0"/>
              <a:ea typeface="Open Sans" pitchFamily="2" charset="0"/>
              <a:cs typeface="Open Sans" pitchFamily="2" charset="0"/>
            </a:rPr>
            <a:t> vereinbaren...</a:t>
          </a:r>
          <a:endParaRPr lang="de-DE" sz="1100">
            <a:solidFill>
              <a:schemeClr val="tx1"/>
            </a:solidFill>
            <a:latin typeface="Open Sans" pitchFamily="2" charset="0"/>
            <a:ea typeface="Open Sans" pitchFamily="2" charset="0"/>
            <a:cs typeface="Open Sans"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69296</xdr:colOff>
      <xdr:row>0</xdr:row>
      <xdr:rowOff>35277</xdr:rowOff>
    </xdr:from>
    <xdr:to>
      <xdr:col>2</xdr:col>
      <xdr:colOff>780027</xdr:colOff>
      <xdr:row>2</xdr:row>
      <xdr:rowOff>53685</xdr:rowOff>
    </xdr:to>
    <xdr:pic>
      <xdr:nvPicPr>
        <xdr:cNvPr id="4" name="Grafik 3">
          <a:extLst>
            <a:ext uri="{FF2B5EF4-FFF2-40B4-BE49-F238E27FC236}">
              <a16:creationId xmlns:a16="http://schemas.microsoft.com/office/drawing/2014/main" id="{D66AC5E2-74F6-4C0A-A676-2214F3DDC5E3}"/>
            </a:ext>
          </a:extLst>
        </xdr:cNvPr>
        <xdr:cNvPicPr>
          <a:picLocks noChangeAspect="1"/>
        </xdr:cNvPicPr>
      </xdr:nvPicPr>
      <xdr:blipFill>
        <a:blip xmlns:r="http://schemas.openxmlformats.org/officeDocument/2006/relationships" r:embed="rId1"/>
        <a:stretch>
          <a:fillRect/>
        </a:stretch>
      </xdr:blipFill>
      <xdr:spPr>
        <a:xfrm>
          <a:off x="236865" y="35277"/>
          <a:ext cx="1196506" cy="463190"/>
        </a:xfrm>
        <a:prstGeom prst="rect">
          <a:avLst/>
        </a:prstGeom>
      </xdr:spPr>
    </xdr:pic>
    <xdr:clientData/>
  </xdr:twoCellAnchor>
  <xdr:twoCellAnchor editAs="oneCell">
    <xdr:from>
      <xdr:col>5</xdr:col>
      <xdr:colOff>6915</xdr:colOff>
      <xdr:row>0</xdr:row>
      <xdr:rowOff>44097</xdr:rowOff>
    </xdr:from>
    <xdr:to>
      <xdr:col>6</xdr:col>
      <xdr:colOff>65611</xdr:colOff>
      <xdr:row>2</xdr:row>
      <xdr:rowOff>86084</xdr:rowOff>
    </xdr:to>
    <xdr:pic>
      <xdr:nvPicPr>
        <xdr:cNvPr id="3" name="Grafik 2">
          <a:extLst>
            <a:ext uri="{FF2B5EF4-FFF2-40B4-BE49-F238E27FC236}">
              <a16:creationId xmlns:a16="http://schemas.microsoft.com/office/drawing/2014/main" id="{7E601FC3-DDF4-44D0-876B-A3B26FB90F4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99484" y="44097"/>
          <a:ext cx="1704828" cy="47724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3154</xdr:colOff>
      <xdr:row>23</xdr:row>
      <xdr:rowOff>208804</xdr:rowOff>
    </xdr:from>
    <xdr:to>
      <xdr:col>3</xdr:col>
      <xdr:colOff>2198</xdr:colOff>
      <xdr:row>45</xdr:row>
      <xdr:rowOff>19712</xdr:rowOff>
    </xdr:to>
    <xdr:graphicFrame macro="">
      <xdr:nvGraphicFramePr>
        <xdr:cNvPr id="4" name="Diagramm 3">
          <a:extLst>
            <a:ext uri="{FF2B5EF4-FFF2-40B4-BE49-F238E27FC236}">
              <a16:creationId xmlns:a16="http://schemas.microsoft.com/office/drawing/2014/main" id="{6510DB13-ACAA-C384-B0B8-E573FA8EAE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66757</xdr:colOff>
      <xdr:row>0</xdr:row>
      <xdr:rowOff>49695</xdr:rowOff>
    </xdr:from>
    <xdr:to>
      <xdr:col>1</xdr:col>
      <xdr:colOff>1236593</xdr:colOff>
      <xdr:row>2</xdr:row>
      <xdr:rowOff>104712</xdr:rowOff>
    </xdr:to>
    <xdr:pic>
      <xdr:nvPicPr>
        <xdr:cNvPr id="3" name="Grafik 2">
          <a:extLst>
            <a:ext uri="{FF2B5EF4-FFF2-40B4-BE49-F238E27FC236}">
              <a16:creationId xmlns:a16="http://schemas.microsoft.com/office/drawing/2014/main" id="{08CA2DD9-FE15-4B21-A1F7-52E045E1C0AE}"/>
            </a:ext>
          </a:extLst>
        </xdr:cNvPr>
        <xdr:cNvPicPr>
          <a:picLocks noChangeAspect="1"/>
        </xdr:cNvPicPr>
      </xdr:nvPicPr>
      <xdr:blipFill>
        <a:blip xmlns:r="http://schemas.openxmlformats.org/officeDocument/2006/relationships" r:embed="rId2"/>
        <a:stretch>
          <a:fillRect/>
        </a:stretch>
      </xdr:blipFill>
      <xdr:spPr>
        <a:xfrm>
          <a:off x="240692" y="49695"/>
          <a:ext cx="1179361" cy="425167"/>
        </a:xfrm>
        <a:prstGeom prst="rect">
          <a:avLst/>
        </a:prstGeom>
      </xdr:spPr>
    </xdr:pic>
    <xdr:clientData/>
  </xdr:twoCellAnchor>
  <xdr:twoCellAnchor editAs="oneCell">
    <xdr:from>
      <xdr:col>1</xdr:col>
      <xdr:colOff>6303065</xdr:colOff>
      <xdr:row>0</xdr:row>
      <xdr:rowOff>33130</xdr:rowOff>
    </xdr:from>
    <xdr:to>
      <xdr:col>3</xdr:col>
      <xdr:colOff>115230</xdr:colOff>
      <xdr:row>2</xdr:row>
      <xdr:rowOff>140224</xdr:rowOff>
    </xdr:to>
    <xdr:pic>
      <xdr:nvPicPr>
        <xdr:cNvPr id="2" name="Grafik 1">
          <a:extLst>
            <a:ext uri="{FF2B5EF4-FFF2-40B4-BE49-F238E27FC236}">
              <a16:creationId xmlns:a16="http://schemas.microsoft.com/office/drawing/2014/main" id="{B5BB8E33-CE64-4F3D-8094-4646D6A093F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0" y="33130"/>
          <a:ext cx="1697208" cy="477244"/>
        </a:xfrm>
        <a:prstGeom prst="rect">
          <a:avLst/>
        </a:prstGeom>
        <a:noFill/>
        <a:ln>
          <a:noFill/>
        </a:ln>
      </xdr:spPr>
    </xdr:pic>
    <xdr:clientData/>
  </xdr:twoCellAnchor>
  <xdr:twoCellAnchor>
    <xdr:from>
      <xdr:col>0</xdr:col>
      <xdr:colOff>173272</xdr:colOff>
      <xdr:row>8</xdr:row>
      <xdr:rowOff>180313</xdr:rowOff>
    </xdr:from>
    <xdr:to>
      <xdr:col>1</xdr:col>
      <xdr:colOff>2803994</xdr:colOff>
      <xdr:row>9</xdr:row>
      <xdr:rowOff>57317</xdr:rowOff>
    </xdr:to>
    <xdr:sp macro="" textlink="">
      <xdr:nvSpPr>
        <xdr:cNvPr id="5" name="Rechteck: abgerundete Ecken 4">
          <a:hlinkClick xmlns:r="http://schemas.openxmlformats.org/officeDocument/2006/relationships" r:id="rId4"/>
          <a:extLst>
            <a:ext uri="{FF2B5EF4-FFF2-40B4-BE49-F238E27FC236}">
              <a16:creationId xmlns:a16="http://schemas.microsoft.com/office/drawing/2014/main" id="{267722A3-0F7D-4F69-8ABE-F6B8B494BE3D}"/>
            </a:ext>
          </a:extLst>
        </xdr:cNvPr>
        <xdr:cNvSpPr/>
      </xdr:nvSpPr>
      <xdr:spPr>
        <a:xfrm>
          <a:off x="173272" y="2491161"/>
          <a:ext cx="2804657" cy="299417"/>
        </a:xfrm>
        <a:prstGeom prst="roundRect">
          <a:avLst>
            <a:gd name="adj" fmla="val 4875"/>
          </a:avLst>
        </a:prstGeom>
        <a:solidFill>
          <a:schemeClr val="bg1">
            <a:lumMod val="95000"/>
          </a:schemeClr>
        </a:solidFill>
        <a:ln w="3175">
          <a:solidFill>
            <a:schemeClr val="bg1">
              <a:lumMod val="50000"/>
            </a:schemeClr>
          </a:solidFill>
        </a:ln>
        <a:effectLst>
          <a:outerShdw blurRad="254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de-DE" sz="1100">
              <a:solidFill>
                <a:schemeClr val="tx1"/>
              </a:solidFill>
              <a:latin typeface="Open Sans" pitchFamily="2" charset="0"/>
              <a:ea typeface="Open Sans" pitchFamily="2" charset="0"/>
              <a:cs typeface="Open Sans" pitchFamily="2" charset="0"/>
            </a:rPr>
            <a:t>NIS-2 Strategiegespräch</a:t>
          </a:r>
          <a:r>
            <a:rPr lang="de-DE" sz="1100" baseline="0">
              <a:solidFill>
                <a:schemeClr val="tx1"/>
              </a:solidFill>
              <a:latin typeface="Open Sans" pitchFamily="2" charset="0"/>
              <a:ea typeface="Open Sans" pitchFamily="2" charset="0"/>
              <a:cs typeface="Open Sans" pitchFamily="2" charset="0"/>
            </a:rPr>
            <a:t> vereinbaren...</a:t>
          </a:r>
          <a:endParaRPr lang="de-DE" sz="1100">
            <a:solidFill>
              <a:schemeClr val="tx1"/>
            </a:solidFill>
            <a:latin typeface="Open Sans" pitchFamily="2" charset="0"/>
            <a:ea typeface="Open Sans" pitchFamily="2" charset="0"/>
            <a:cs typeface="Open Sans" pitchFamily="2"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gut-cert.de/de/akademie/seminar-details/ni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17FB9-4B23-42CC-A674-FEC14CEBFA3F}">
  <sheetPr>
    <tabColor theme="9"/>
  </sheetPr>
  <dimension ref="A1:C30"/>
  <sheetViews>
    <sheetView showGridLines="0" showRowColHeaders="0" tabSelected="1" topLeftCell="A4" zoomScale="115" zoomScaleNormal="115" workbookViewId="0">
      <extLst>
        <ext xmlns:xlsdti="http://schemas.microsoft.com/office/spreadsheetml/2023/showDataTypeIcons" uri="{77bfe23e-c014-4d31-8a63-9c772dbf06b6}">
          <xlsdti:showDataTypeIcons visible="0"/>
        </ext>
      </extLst>
    </sheetView>
  </sheetViews>
  <sheetFormatPr baseColWidth="10" defaultRowHeight="17.399999999999999"/>
  <cols>
    <col min="1" max="1" width="2.44140625" style="6" bestFit="1" customWidth="1"/>
    <col min="2" max="2" width="13.6640625" style="5" customWidth="1"/>
    <col min="3" max="3" width="112.21875" style="6" customWidth="1"/>
    <col min="4" max="16384" width="11.5546875" style="6"/>
  </cols>
  <sheetData>
    <row r="1" spans="1:3" s="4" customFormat="1">
      <c r="A1" s="29"/>
      <c r="B1" s="44"/>
      <c r="C1" s="44"/>
    </row>
    <row r="2" spans="1:3">
      <c r="B2" s="39"/>
      <c r="C2" s="39"/>
    </row>
    <row r="3" spans="1:3" ht="28.2" customHeight="1">
      <c r="B3" s="39"/>
      <c r="C3" s="39"/>
    </row>
    <row r="4" spans="1:3" ht="69.599999999999994" customHeight="1">
      <c r="B4" s="51" t="s">
        <v>163</v>
      </c>
      <c r="C4" s="51"/>
    </row>
    <row r="5" spans="1:3">
      <c r="B5" s="39"/>
      <c r="C5" s="39"/>
    </row>
    <row r="6" spans="1:3" ht="69.599999999999994" customHeight="1">
      <c r="B6" s="39" t="s">
        <v>154</v>
      </c>
      <c r="C6" s="39"/>
    </row>
    <row r="7" spans="1:3">
      <c r="B7" s="39"/>
      <c r="C7" s="39"/>
    </row>
    <row r="8" spans="1:3">
      <c r="B8" s="39" t="s">
        <v>155</v>
      </c>
      <c r="C8" s="39"/>
    </row>
    <row r="9" spans="1:3">
      <c r="C9" s="5"/>
    </row>
    <row r="10" spans="1:3">
      <c r="C10" s="5"/>
    </row>
    <row r="11" spans="1:3">
      <c r="B11" s="39"/>
      <c r="C11" s="39"/>
    </row>
    <row r="12" spans="1:3" ht="72" customHeight="1">
      <c r="B12" s="39" t="s">
        <v>18</v>
      </c>
      <c r="C12" s="39"/>
    </row>
    <row r="13" spans="1:3">
      <c r="B13" s="39"/>
      <c r="C13" s="39"/>
    </row>
    <row r="14" spans="1:3">
      <c r="B14" s="41" t="s">
        <v>161</v>
      </c>
      <c r="C14" s="42"/>
    </row>
    <row r="15" spans="1:3">
      <c r="B15" s="39"/>
      <c r="C15" s="39"/>
    </row>
    <row r="16" spans="1:3" ht="21.6">
      <c r="B16" s="53" t="s">
        <v>162</v>
      </c>
      <c r="C16" s="53"/>
    </row>
    <row r="17" spans="2:3">
      <c r="B17" s="39"/>
      <c r="C17" s="39"/>
    </row>
    <row r="18" spans="2:3" ht="17.399999999999999" customHeight="1">
      <c r="B18" s="39" t="s">
        <v>17</v>
      </c>
      <c r="C18" s="39"/>
    </row>
    <row r="19" spans="2:3">
      <c r="B19" s="39"/>
      <c r="C19" s="39"/>
    </row>
    <row r="20" spans="2:3" ht="69" customHeight="1">
      <c r="B20" s="39" t="s">
        <v>157</v>
      </c>
      <c r="C20" s="39"/>
    </row>
    <row r="21" spans="2:3" ht="32.4" customHeight="1">
      <c r="B21" s="43" t="s">
        <v>160</v>
      </c>
      <c r="C21" s="43"/>
    </row>
    <row r="22" spans="2:3" ht="32.4" customHeight="1">
      <c r="B22" s="37"/>
      <c r="C22" s="37"/>
    </row>
    <row r="24" spans="2:3" ht="108.6" customHeight="1">
      <c r="B24" s="40"/>
      <c r="C24" s="40"/>
    </row>
    <row r="25" spans="2:3">
      <c r="B25" s="32"/>
      <c r="C25" s="33"/>
    </row>
    <row r="26" spans="2:3">
      <c r="B26" s="38"/>
      <c r="C26" s="38"/>
    </row>
    <row r="27" spans="2:3">
      <c r="B27" s="32"/>
      <c r="C27" s="33"/>
    </row>
    <row r="28" spans="2:3">
      <c r="B28" s="38"/>
      <c r="C28" s="38"/>
    </row>
    <row r="29" spans="2:3">
      <c r="B29" s="32"/>
      <c r="C29" s="33"/>
    </row>
    <row r="30" spans="2:3">
      <c r="B30" s="38"/>
      <c r="C30" s="38"/>
    </row>
  </sheetData>
  <sheetProtection algorithmName="SHA-512" hashValue="QmaiqyfRVXRWZXTKZS6X6chm7oS2oMi1SCGeSBqZ47Pd6I9AoAVT7kOkQ8yup0/MTgb9ZYlH1jmfTwGuuS447Q==" saltValue="qEor9SC32fu8U99t19jQuA==" spinCount="100000" sheet="1" objects="1" scenarios="1" selectLockedCells="1"/>
  <mergeCells count="23">
    <mergeCell ref="B15:C15"/>
    <mergeCell ref="B1:C1"/>
    <mergeCell ref="B2:C2"/>
    <mergeCell ref="B3:C3"/>
    <mergeCell ref="B4:C4"/>
    <mergeCell ref="B5:C5"/>
    <mergeCell ref="B6:C6"/>
    <mergeCell ref="B28:C28"/>
    <mergeCell ref="B7:C7"/>
    <mergeCell ref="B8:C8"/>
    <mergeCell ref="B30:C30"/>
    <mergeCell ref="B17:C17"/>
    <mergeCell ref="B18:C18"/>
    <mergeCell ref="B19:C19"/>
    <mergeCell ref="B20:C20"/>
    <mergeCell ref="B24:C24"/>
    <mergeCell ref="B26:C26"/>
    <mergeCell ref="B11:C11"/>
    <mergeCell ref="B12:C12"/>
    <mergeCell ref="B14:C14"/>
    <mergeCell ref="B13:C13"/>
    <mergeCell ref="B16:C16"/>
    <mergeCell ref="B21:C21"/>
  </mergeCells>
  <hyperlinks>
    <hyperlink ref="B21:C21" r:id="rId1" display="Sie sind von NIS-2 betroffen? Sichern Sie Ihre Compliance mit der NIS-2-Schulung der GUTcert Akademie." xr:uid="{647A50FC-613D-46D5-949F-8D59F9684FBE}"/>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2CB40-8C2D-4E3E-B415-D90040BC5443}">
  <sheetPr>
    <tabColor rgb="FF156082"/>
  </sheetPr>
  <dimension ref="A1:G68"/>
  <sheetViews>
    <sheetView showGridLines="0" showRowColHeaders="0" zoomScale="108" zoomScaleNormal="100" workbookViewId="0">
      <pane ySplit="17" topLeftCell="A66" activePane="bottomLeft" state="frozen"/>
      <selection pane="bottomLeft"/>
    </sheetView>
  </sheetViews>
  <sheetFormatPr baseColWidth="10" defaultRowHeight="17.399999999999999"/>
  <cols>
    <col min="1" max="1" width="2.44140625" style="3" bestFit="1" customWidth="1"/>
    <col min="2" max="2" width="7" style="20" customWidth="1"/>
    <col min="3" max="3" width="16.5546875" style="3" bestFit="1" customWidth="1"/>
    <col min="4" max="4" width="61" style="3" customWidth="1"/>
    <col min="5" max="5" width="54.44140625" style="3" customWidth="1"/>
    <col min="6" max="6" width="23.88671875" style="3" bestFit="1" customWidth="1"/>
    <col min="7" max="16384" width="11.5546875" style="3"/>
  </cols>
  <sheetData>
    <row r="1" spans="1:7">
      <c r="A1" s="28"/>
    </row>
    <row r="3" spans="1:7" ht="26.4" customHeight="1"/>
    <row r="4" spans="1:7" ht="33.6" customHeight="1">
      <c r="B4" s="51" t="s">
        <v>23</v>
      </c>
      <c r="C4" s="51"/>
      <c r="D4" s="51"/>
      <c r="E4" s="51"/>
      <c r="F4" s="51"/>
      <c r="G4" s="7"/>
    </row>
    <row r="5" spans="1:7" ht="16.2" customHeight="1">
      <c r="A5" s="30"/>
      <c r="B5" s="17"/>
      <c r="C5" s="17"/>
      <c r="D5" s="17"/>
      <c r="E5" s="17"/>
      <c r="F5" s="17"/>
      <c r="G5" s="17"/>
    </row>
    <row r="6" spans="1:7" ht="33.6">
      <c r="B6" s="48" t="s">
        <v>152</v>
      </c>
      <c r="C6" s="48"/>
      <c r="D6" s="48"/>
      <c r="E6" s="48"/>
      <c r="F6" s="48"/>
      <c r="G6" s="7"/>
    </row>
    <row r="7" spans="1:7" ht="16.8" customHeight="1">
      <c r="B7" s="7"/>
      <c r="C7" s="7"/>
      <c r="D7" s="7"/>
      <c r="E7" s="7"/>
      <c r="F7" s="7"/>
      <c r="G7" s="7"/>
    </row>
    <row r="8" spans="1:7" ht="16.8" customHeight="1">
      <c r="B8" s="47" t="s">
        <v>34</v>
      </c>
      <c r="C8" s="47"/>
      <c r="D8" s="47"/>
      <c r="E8" s="47"/>
      <c r="F8" s="47"/>
      <c r="G8" s="7"/>
    </row>
    <row r="9" spans="1:7" ht="33.6">
      <c r="B9" s="8">
        <v>0</v>
      </c>
      <c r="C9" s="39" t="s">
        <v>30</v>
      </c>
      <c r="D9" s="39"/>
      <c r="E9" s="39"/>
      <c r="F9" s="39"/>
      <c r="G9" s="7"/>
    </row>
    <row r="10" spans="1:7" ht="33.6">
      <c r="B10" s="9">
        <v>1</v>
      </c>
      <c r="C10" s="39" t="s">
        <v>19</v>
      </c>
      <c r="D10" s="39"/>
      <c r="E10" s="39"/>
      <c r="F10" s="39"/>
      <c r="G10" s="7"/>
    </row>
    <row r="11" spans="1:7" ht="33.6">
      <c r="B11" s="10">
        <v>2</v>
      </c>
      <c r="C11" s="39" t="s">
        <v>31</v>
      </c>
      <c r="D11" s="39"/>
      <c r="E11" s="39"/>
      <c r="F11" s="39"/>
      <c r="G11" s="7"/>
    </row>
    <row r="12" spans="1:7" ht="33.6">
      <c r="B12" s="11">
        <v>3</v>
      </c>
      <c r="C12" s="39" t="s">
        <v>20</v>
      </c>
      <c r="D12" s="39"/>
      <c r="E12" s="39"/>
      <c r="F12" s="39"/>
      <c r="G12" s="7"/>
    </row>
    <row r="13" spans="1:7" ht="33.6">
      <c r="B13" s="12">
        <v>4</v>
      </c>
      <c r="C13" s="39" t="s">
        <v>21</v>
      </c>
      <c r="D13" s="39"/>
      <c r="E13" s="39"/>
      <c r="F13" s="39"/>
      <c r="G13" s="7"/>
    </row>
    <row r="14" spans="1:7" ht="33.6">
      <c r="B14" s="21">
        <v>5</v>
      </c>
      <c r="C14" s="39" t="s">
        <v>22</v>
      </c>
      <c r="D14" s="39"/>
      <c r="E14" s="39"/>
      <c r="F14" s="39"/>
      <c r="G14" s="7"/>
    </row>
    <row r="15" spans="1:7" ht="16.2" customHeight="1">
      <c r="B15" s="7"/>
      <c r="C15" s="7"/>
      <c r="D15" s="7"/>
      <c r="E15" s="7"/>
      <c r="F15" s="7"/>
      <c r="G15" s="7"/>
    </row>
    <row r="17" spans="2:6">
      <c r="B17" s="18" t="s">
        <v>86</v>
      </c>
      <c r="C17" s="15" t="s">
        <v>26</v>
      </c>
      <c r="D17" s="13" t="s">
        <v>24</v>
      </c>
      <c r="E17" s="13" t="s">
        <v>25</v>
      </c>
      <c r="F17" s="13" t="s">
        <v>27</v>
      </c>
    </row>
    <row r="18" spans="2:6">
      <c r="B18" s="19" t="s">
        <v>139</v>
      </c>
      <c r="C18" s="14"/>
      <c r="D18" s="14"/>
      <c r="E18" s="14"/>
      <c r="F18" s="14"/>
    </row>
    <row r="19" spans="2:6" ht="69.599999999999994">
      <c r="B19" s="31" t="s">
        <v>0</v>
      </c>
      <c r="C19" s="26" t="s">
        <v>151</v>
      </c>
      <c r="D19" s="2" t="s">
        <v>78</v>
      </c>
      <c r="E19" s="2" t="s">
        <v>28</v>
      </c>
      <c r="F19" s="2" t="s">
        <v>29</v>
      </c>
    </row>
    <row r="20" spans="2:6" ht="69.599999999999994">
      <c r="B20" s="31" t="s">
        <v>1</v>
      </c>
      <c r="C20" s="26" t="s">
        <v>151</v>
      </c>
      <c r="D20" s="2" t="s">
        <v>32</v>
      </c>
      <c r="E20" s="2" t="s">
        <v>33</v>
      </c>
      <c r="F20" s="2" t="s">
        <v>29</v>
      </c>
    </row>
    <row r="21" spans="2:6" ht="69.599999999999994">
      <c r="B21" s="31" t="s">
        <v>2</v>
      </c>
      <c r="C21" s="26" t="s">
        <v>151</v>
      </c>
      <c r="D21" s="2" t="s">
        <v>76</v>
      </c>
      <c r="E21" s="2" t="s">
        <v>73</v>
      </c>
      <c r="F21" s="2" t="s">
        <v>74</v>
      </c>
    </row>
    <row r="22" spans="2:6" ht="69.599999999999994">
      <c r="B22" s="31" t="s">
        <v>3</v>
      </c>
      <c r="C22" s="26" t="s">
        <v>151</v>
      </c>
      <c r="D22" s="2" t="s">
        <v>77</v>
      </c>
      <c r="E22" s="2" t="s">
        <v>75</v>
      </c>
      <c r="F22" s="2" t="s">
        <v>74</v>
      </c>
    </row>
    <row r="23" spans="2:6">
      <c r="B23" s="45" t="s">
        <v>140</v>
      </c>
      <c r="C23" s="45"/>
      <c r="D23" s="45"/>
      <c r="E23" s="45"/>
      <c r="F23" s="45"/>
    </row>
    <row r="24" spans="2:6" ht="121.8">
      <c r="B24" s="31" t="s">
        <v>36</v>
      </c>
      <c r="C24" s="26" t="s">
        <v>151</v>
      </c>
      <c r="D24" s="2" t="s">
        <v>65</v>
      </c>
      <c r="E24" s="2" t="s">
        <v>35</v>
      </c>
      <c r="F24" s="2" t="s">
        <v>29</v>
      </c>
    </row>
    <row r="25" spans="2:6">
      <c r="B25" s="45" t="s">
        <v>141</v>
      </c>
      <c r="C25" s="45"/>
      <c r="D25" s="45"/>
      <c r="E25" s="45"/>
      <c r="F25" s="45"/>
    </row>
    <row r="26" spans="2:6" ht="87">
      <c r="B26" s="31" t="s">
        <v>39</v>
      </c>
      <c r="C26" s="26" t="s">
        <v>151</v>
      </c>
      <c r="D26" s="2" t="s">
        <v>66</v>
      </c>
      <c r="E26" s="2" t="s">
        <v>37</v>
      </c>
      <c r="F26" s="2" t="s">
        <v>38</v>
      </c>
    </row>
    <row r="27" spans="2:6" ht="70.2" customHeight="1">
      <c r="B27" s="31" t="s">
        <v>43</v>
      </c>
      <c r="C27" s="26" t="s">
        <v>151</v>
      </c>
      <c r="D27" s="2" t="s">
        <v>67</v>
      </c>
      <c r="E27" s="2" t="s">
        <v>40</v>
      </c>
      <c r="F27" s="2" t="s">
        <v>38</v>
      </c>
    </row>
    <row r="28" spans="2:6" ht="87">
      <c r="B28" s="31" t="s">
        <v>44</v>
      </c>
      <c r="C28" s="26" t="s">
        <v>151</v>
      </c>
      <c r="D28" s="2" t="s">
        <v>41</v>
      </c>
      <c r="E28" s="2" t="s">
        <v>42</v>
      </c>
      <c r="F28" s="2" t="s">
        <v>38</v>
      </c>
    </row>
    <row r="29" spans="2:6">
      <c r="B29" s="45" t="s">
        <v>142</v>
      </c>
      <c r="C29" s="45"/>
      <c r="D29" s="45"/>
      <c r="E29" s="45"/>
      <c r="F29" s="45"/>
    </row>
    <row r="30" spans="2:6" ht="87">
      <c r="B30" s="31" t="s">
        <v>4</v>
      </c>
      <c r="C30" s="26" t="s">
        <v>151</v>
      </c>
      <c r="D30" s="2" t="s">
        <v>45</v>
      </c>
      <c r="E30" s="2" t="s">
        <v>46</v>
      </c>
      <c r="F30" s="2" t="s">
        <v>47</v>
      </c>
    </row>
    <row r="31" spans="2:6" ht="87">
      <c r="B31" s="31" t="s">
        <v>5</v>
      </c>
      <c r="C31" s="26" t="s">
        <v>151</v>
      </c>
      <c r="D31" s="2" t="s">
        <v>52</v>
      </c>
      <c r="E31" s="2" t="s">
        <v>51</v>
      </c>
      <c r="F31" s="2" t="s">
        <v>47</v>
      </c>
    </row>
    <row r="32" spans="2:6" ht="69.599999999999994">
      <c r="B32" s="31" t="s">
        <v>48</v>
      </c>
      <c r="C32" s="26" t="s">
        <v>151</v>
      </c>
      <c r="D32" s="2" t="s">
        <v>49</v>
      </c>
      <c r="E32" s="2" t="s">
        <v>50</v>
      </c>
      <c r="F32" s="2" t="s">
        <v>47</v>
      </c>
    </row>
    <row r="33" spans="2:6">
      <c r="B33" s="45" t="s">
        <v>143</v>
      </c>
      <c r="C33" s="45"/>
      <c r="D33" s="45"/>
      <c r="E33" s="45"/>
      <c r="F33" s="45"/>
    </row>
    <row r="34" spans="2:6" ht="191.4">
      <c r="B34" s="31" t="s">
        <v>6</v>
      </c>
      <c r="C34" s="26" t="s">
        <v>151</v>
      </c>
      <c r="D34" s="2" t="s">
        <v>54</v>
      </c>
      <c r="E34" s="2" t="s">
        <v>55</v>
      </c>
      <c r="F34" s="2" t="s">
        <v>53</v>
      </c>
    </row>
    <row r="35" spans="2:6" ht="87">
      <c r="B35" s="31" t="s">
        <v>7</v>
      </c>
      <c r="C35" s="26" t="s">
        <v>151</v>
      </c>
      <c r="D35" s="2" t="s">
        <v>56</v>
      </c>
      <c r="E35" s="2" t="s">
        <v>57</v>
      </c>
      <c r="F35" s="2" t="s">
        <v>53</v>
      </c>
    </row>
    <row r="36" spans="2:6" ht="87">
      <c r="B36" s="31" t="s">
        <v>8</v>
      </c>
      <c r="C36" s="26" t="s">
        <v>151</v>
      </c>
      <c r="D36" s="2" t="s">
        <v>58</v>
      </c>
      <c r="E36" s="2" t="s">
        <v>59</v>
      </c>
      <c r="F36" s="2" t="s">
        <v>53</v>
      </c>
    </row>
    <row r="37" spans="2:6">
      <c r="B37" s="45" t="s">
        <v>144</v>
      </c>
      <c r="C37" s="45"/>
      <c r="D37" s="45"/>
      <c r="E37" s="45"/>
      <c r="F37" s="45"/>
    </row>
    <row r="38" spans="2:6" ht="105" customHeight="1">
      <c r="B38" s="31" t="s">
        <v>60</v>
      </c>
      <c r="C38" s="26" t="s">
        <v>151</v>
      </c>
      <c r="D38" s="2" t="s">
        <v>68</v>
      </c>
      <c r="E38" s="2" t="s">
        <v>69</v>
      </c>
      <c r="F38" s="2" t="s">
        <v>63</v>
      </c>
    </row>
    <row r="39" spans="2:6" ht="87">
      <c r="B39" s="31" t="s">
        <v>61</v>
      </c>
      <c r="C39" s="26" t="s">
        <v>151</v>
      </c>
      <c r="D39" s="2" t="s">
        <v>64</v>
      </c>
      <c r="E39" s="2" t="s">
        <v>70</v>
      </c>
      <c r="F39" s="2" t="s">
        <v>63</v>
      </c>
    </row>
    <row r="40" spans="2:6" ht="87">
      <c r="B40" s="31" t="s">
        <v>62</v>
      </c>
      <c r="C40" s="26" t="s">
        <v>151</v>
      </c>
      <c r="D40" s="2" t="s">
        <v>71</v>
      </c>
      <c r="E40" s="2" t="s">
        <v>72</v>
      </c>
      <c r="F40" s="2" t="s">
        <v>63</v>
      </c>
    </row>
    <row r="41" spans="2:6">
      <c r="B41" s="45" t="s">
        <v>145</v>
      </c>
      <c r="C41" s="45"/>
      <c r="D41" s="45"/>
      <c r="E41" s="45"/>
      <c r="F41" s="45"/>
    </row>
    <row r="42" spans="2:6" ht="87">
      <c r="B42" s="31" t="s">
        <v>79</v>
      </c>
      <c r="C42" s="26" t="s">
        <v>151</v>
      </c>
      <c r="D42" s="2" t="s">
        <v>84</v>
      </c>
      <c r="E42" s="2" t="s">
        <v>82</v>
      </c>
      <c r="F42" s="2" t="s">
        <v>83</v>
      </c>
    </row>
    <row r="43" spans="2:6" ht="69.599999999999994">
      <c r="B43" s="31" t="s">
        <v>80</v>
      </c>
      <c r="C43" s="26" t="s">
        <v>151</v>
      </c>
      <c r="D43" s="2" t="s">
        <v>88</v>
      </c>
      <c r="E43" s="2" t="s">
        <v>85</v>
      </c>
      <c r="F43" s="2" t="s">
        <v>83</v>
      </c>
    </row>
    <row r="44" spans="2:6" ht="69.599999999999994">
      <c r="B44" s="31" t="s">
        <v>81</v>
      </c>
      <c r="C44" s="26" t="s">
        <v>151</v>
      </c>
      <c r="D44" s="2" t="s">
        <v>89</v>
      </c>
      <c r="E44" s="2" t="s">
        <v>87</v>
      </c>
      <c r="F44" s="2" t="s">
        <v>83</v>
      </c>
    </row>
    <row r="45" spans="2:6">
      <c r="B45" s="45" t="s">
        <v>146</v>
      </c>
      <c r="C45" s="45"/>
      <c r="D45" s="45"/>
      <c r="E45" s="45"/>
      <c r="F45" s="45"/>
    </row>
    <row r="46" spans="2:6" ht="69.599999999999994">
      <c r="B46" s="31" t="s">
        <v>9</v>
      </c>
      <c r="C46" s="26" t="s">
        <v>151</v>
      </c>
      <c r="D46" s="2" t="s">
        <v>93</v>
      </c>
      <c r="E46" s="2" t="s">
        <v>90</v>
      </c>
      <c r="F46" s="2" t="s">
        <v>91</v>
      </c>
    </row>
    <row r="47" spans="2:6" ht="69.599999999999994">
      <c r="B47" s="31" t="s">
        <v>10</v>
      </c>
      <c r="C47" s="26" t="s">
        <v>151</v>
      </c>
      <c r="D47" s="2" t="s">
        <v>94</v>
      </c>
      <c r="E47" s="2" t="s">
        <v>92</v>
      </c>
      <c r="F47" s="2" t="s">
        <v>91</v>
      </c>
    </row>
    <row r="48" spans="2:6" ht="87">
      <c r="B48" s="23" t="s">
        <v>11</v>
      </c>
      <c r="C48" s="27" t="s">
        <v>151</v>
      </c>
      <c r="D48" s="2" t="s">
        <v>95</v>
      </c>
      <c r="E48" s="2" t="s">
        <v>96</v>
      </c>
      <c r="F48" s="2" t="s">
        <v>91</v>
      </c>
    </row>
    <row r="49" spans="2:6">
      <c r="B49" s="45" t="s">
        <v>147</v>
      </c>
      <c r="C49" s="45"/>
      <c r="D49" s="45"/>
      <c r="E49" s="45"/>
      <c r="F49" s="45"/>
    </row>
    <row r="50" spans="2:6" ht="52.2">
      <c r="B50" s="23" t="s">
        <v>12</v>
      </c>
      <c r="C50" s="27" t="s">
        <v>151</v>
      </c>
      <c r="D50" s="2" t="s">
        <v>99</v>
      </c>
      <c r="E50" s="2" t="s">
        <v>97</v>
      </c>
      <c r="F50" s="2" t="s">
        <v>98</v>
      </c>
    </row>
    <row r="51" spans="2:6" ht="52.2">
      <c r="B51" s="23" t="s">
        <v>13</v>
      </c>
      <c r="C51" s="27" t="s">
        <v>151</v>
      </c>
      <c r="D51" s="2" t="s">
        <v>106</v>
      </c>
      <c r="E51" s="2" t="s">
        <v>107</v>
      </c>
      <c r="F51" s="2" t="s">
        <v>98</v>
      </c>
    </row>
    <row r="52" spans="2:6" ht="87">
      <c r="B52" s="23" t="s">
        <v>14</v>
      </c>
      <c r="C52" s="27" t="s">
        <v>151</v>
      </c>
      <c r="D52" s="2" t="s">
        <v>105</v>
      </c>
      <c r="E52" s="2" t="s">
        <v>100</v>
      </c>
      <c r="F52" s="2" t="s">
        <v>98</v>
      </c>
    </row>
    <row r="53" spans="2:6" ht="52.2">
      <c r="B53" s="23" t="s">
        <v>15</v>
      </c>
      <c r="C53" s="27" t="s">
        <v>151</v>
      </c>
      <c r="D53" s="2" t="s">
        <v>104</v>
      </c>
      <c r="E53" s="2" t="s">
        <v>101</v>
      </c>
      <c r="F53" s="2" t="s">
        <v>98</v>
      </c>
    </row>
    <row r="54" spans="2:6">
      <c r="B54" s="45" t="s">
        <v>148</v>
      </c>
      <c r="C54" s="45"/>
      <c r="D54" s="45"/>
      <c r="E54" s="45"/>
      <c r="F54" s="45"/>
    </row>
    <row r="55" spans="2:6" ht="69.599999999999994">
      <c r="B55" s="23" t="s">
        <v>102</v>
      </c>
      <c r="C55" s="27" t="s">
        <v>151</v>
      </c>
      <c r="D55" s="2" t="s">
        <v>103</v>
      </c>
      <c r="E55" s="2" t="s">
        <v>108</v>
      </c>
      <c r="F55" s="2" t="s">
        <v>98</v>
      </c>
    </row>
    <row r="56" spans="2:6" ht="121.8">
      <c r="B56" s="23" t="s">
        <v>109</v>
      </c>
      <c r="C56" s="27" t="s">
        <v>151</v>
      </c>
      <c r="D56" s="2" t="s">
        <v>111</v>
      </c>
      <c r="E56" s="2" t="s">
        <v>114</v>
      </c>
      <c r="F56" s="2" t="s">
        <v>98</v>
      </c>
    </row>
    <row r="57" spans="2:6" ht="87.6" customHeight="1">
      <c r="B57" s="23" t="s">
        <v>110</v>
      </c>
      <c r="C57" s="27" t="s">
        <v>151</v>
      </c>
      <c r="D57" s="2" t="s">
        <v>112</v>
      </c>
      <c r="E57" s="2" t="s">
        <v>113</v>
      </c>
      <c r="F57" s="2" t="s">
        <v>98</v>
      </c>
    </row>
    <row r="58" spans="2:6">
      <c r="B58" s="45" t="s">
        <v>149</v>
      </c>
      <c r="C58" s="45"/>
      <c r="D58" s="45"/>
      <c r="E58" s="45"/>
      <c r="F58" s="45"/>
    </row>
    <row r="59" spans="2:6" ht="104.4">
      <c r="B59" s="23" t="s">
        <v>115</v>
      </c>
      <c r="C59" s="27" t="s">
        <v>151</v>
      </c>
      <c r="D59" s="2" t="s">
        <v>116</v>
      </c>
      <c r="E59" s="2" t="s">
        <v>119</v>
      </c>
      <c r="F59" s="2" t="s">
        <v>117</v>
      </c>
    </row>
    <row r="60" spans="2:6" ht="87">
      <c r="B60" s="23" t="s">
        <v>118</v>
      </c>
      <c r="C60" s="27" t="s">
        <v>151</v>
      </c>
      <c r="D60" s="2" t="s">
        <v>120</v>
      </c>
      <c r="E60" s="2" t="s">
        <v>121</v>
      </c>
      <c r="F60" s="2" t="s">
        <v>117</v>
      </c>
    </row>
    <row r="61" spans="2:6" ht="52.2">
      <c r="B61" s="23" t="s">
        <v>123</v>
      </c>
      <c r="C61" s="27" t="s">
        <v>151</v>
      </c>
      <c r="D61" s="2" t="s">
        <v>122</v>
      </c>
      <c r="E61" s="2" t="s">
        <v>124</v>
      </c>
      <c r="F61" s="2" t="s">
        <v>117</v>
      </c>
    </row>
    <row r="62" spans="2:6">
      <c r="B62" s="45" t="s">
        <v>150</v>
      </c>
      <c r="C62" s="45"/>
      <c r="D62" s="45"/>
      <c r="E62" s="45"/>
      <c r="F62" s="45"/>
    </row>
    <row r="63" spans="2:6" ht="87">
      <c r="B63" s="23" t="s">
        <v>125</v>
      </c>
      <c r="C63" s="27" t="s">
        <v>151</v>
      </c>
      <c r="D63" s="16" t="s">
        <v>134</v>
      </c>
      <c r="E63" s="16" t="s">
        <v>128</v>
      </c>
      <c r="F63" s="16" t="s">
        <v>129</v>
      </c>
    </row>
    <row r="64" spans="2:6" ht="69.599999999999994">
      <c r="B64" s="23" t="s">
        <v>126</v>
      </c>
      <c r="C64" s="27" t="s">
        <v>151</v>
      </c>
      <c r="D64" s="16" t="s">
        <v>130</v>
      </c>
      <c r="E64" s="16" t="s">
        <v>131</v>
      </c>
      <c r="F64" s="16" t="s">
        <v>129</v>
      </c>
    </row>
    <row r="65" spans="2:6" ht="87">
      <c r="B65" s="23" t="s">
        <v>127</v>
      </c>
      <c r="C65" s="27" t="s">
        <v>151</v>
      </c>
      <c r="D65" s="16" t="s">
        <v>132</v>
      </c>
      <c r="E65" s="16" t="s">
        <v>133</v>
      </c>
      <c r="F65" s="16" t="s">
        <v>129</v>
      </c>
    </row>
    <row r="66" spans="2:6" ht="104.4">
      <c r="B66" s="23" t="s">
        <v>136</v>
      </c>
      <c r="C66" s="27" t="s">
        <v>151</v>
      </c>
      <c r="D66" s="16" t="s">
        <v>135</v>
      </c>
      <c r="E66" s="16" t="s">
        <v>137</v>
      </c>
      <c r="F66" s="16" t="s">
        <v>129</v>
      </c>
    </row>
    <row r="68" spans="2:6">
      <c r="B68" s="46" t="s">
        <v>156</v>
      </c>
      <c r="C68" s="46"/>
      <c r="D68" s="46"/>
      <c r="E68" s="46"/>
      <c r="F68" s="46"/>
    </row>
  </sheetData>
  <sheetProtection algorithmName="SHA-512" hashValue="+Q7pqN9p0GEKf/8cVe58lnjCNep010oK1UvzdiIVZv2mK8fy6JxBDuH2h6ZmdMPqBkpD3Gdu2FxcupRbFtLrEg==" saltValue="Im//yNtoheXkcI7xODGBOA==" spinCount="100000" sheet="1" objects="1" scenarios="1" selectLockedCells="1"/>
  <mergeCells count="21">
    <mergeCell ref="B29:F29"/>
    <mergeCell ref="C9:F9"/>
    <mergeCell ref="B4:F4"/>
    <mergeCell ref="B23:F23"/>
    <mergeCell ref="C10:F10"/>
    <mergeCell ref="C11:F11"/>
    <mergeCell ref="C12:F12"/>
    <mergeCell ref="C13:F13"/>
    <mergeCell ref="C14:F14"/>
    <mergeCell ref="B8:F8"/>
    <mergeCell ref="B6:F6"/>
    <mergeCell ref="B25:F25"/>
    <mergeCell ref="B58:F58"/>
    <mergeCell ref="B62:F62"/>
    <mergeCell ref="B68:F68"/>
    <mergeCell ref="B33:F33"/>
    <mergeCell ref="B37:F37"/>
    <mergeCell ref="B41:F41"/>
    <mergeCell ref="B45:F45"/>
    <mergeCell ref="B49:F49"/>
    <mergeCell ref="B54:F54"/>
  </mergeCells>
  <conditionalFormatting sqref="C19:C22 C24 C26:C28 C30:C32 C34:C36 C38:C40 C42:C44 C46:C48 C50:C53 C55:C57 C59:C61 C63:C66">
    <cfRule type="cellIs" dxfId="12" priority="1" operator="equal">
      <formula>0</formula>
    </cfRule>
    <cfRule type="cellIs" dxfId="11" priority="4" operator="equal">
      <formula>1</formula>
    </cfRule>
    <cfRule type="cellIs" dxfId="10" priority="5" operator="equal">
      <formula>2</formula>
    </cfRule>
    <cfRule type="cellIs" dxfId="9" priority="6" operator="equal">
      <formula>4</formula>
    </cfRule>
    <cfRule type="cellIs" dxfId="8" priority="7" operator="equal">
      <formula>5</formula>
    </cfRule>
    <cfRule type="cellIs" dxfId="7" priority="8" operator="equal">
      <formula>3</formula>
    </cfRule>
  </conditionalFormatting>
  <dataValidations count="1">
    <dataValidation type="list" allowBlank="1" showInputMessage="1" showErrorMessage="1" sqref="C55:C57 C59 C60 C61 C63 C64 C65 C66 C53 C52 C51 C50 C48 C47 C46 C44 C43 C42 C40 C39 C38 C36 C35 C34 C32 C31 C30 C28 C27 C26 C24 C19:C22" xr:uid="{DAEDC09F-4B55-4E27-B5EF-8F3340CDF1AF}">
      <formula1>REIFEGRAD</formula1>
    </dataValidation>
  </dataValidation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F6197-F66E-4569-95CF-91AB1E1D8E01}">
  <sheetPr>
    <tabColor rgb="FFC00000"/>
  </sheetPr>
  <dimension ref="A1:P51"/>
  <sheetViews>
    <sheetView showGridLines="0" showRowColHeaders="0" zoomScale="115" zoomScaleNormal="115" workbookViewId="0">
      <extLst>
        <ext xmlns:xlsdti="http://schemas.microsoft.com/office/spreadsheetml/2023/showDataTypeIcons" uri="{77bfe23e-c014-4d31-8a63-9c772dbf06b6}">
          <xlsdti:showDataTypeIcons visible="0"/>
        </ext>
      </extLst>
    </sheetView>
  </sheetViews>
  <sheetFormatPr baseColWidth="10" defaultRowHeight="14.4"/>
  <cols>
    <col min="1" max="1" width="2.44140625" bestFit="1" customWidth="1"/>
    <col min="2" max="2" width="93.5546875" customWidth="1"/>
    <col min="3" max="3" width="21.33203125" customWidth="1"/>
  </cols>
  <sheetData>
    <row r="1" spans="1:16">
      <c r="A1" s="34"/>
    </row>
    <row r="3" spans="1:16" ht="22.2" customHeight="1"/>
    <row r="4" spans="1:16" s="3" customFormat="1" ht="33.6" customHeight="1">
      <c r="A4" s="35"/>
      <c r="B4" s="52" t="s">
        <v>158</v>
      </c>
      <c r="C4" s="52"/>
      <c r="D4" s="22"/>
      <c r="E4" s="22"/>
      <c r="F4" s="22"/>
      <c r="G4" s="22"/>
      <c r="H4" s="22"/>
      <c r="I4" s="22"/>
    </row>
    <row r="5" spans="1:16" ht="17.399999999999999">
      <c r="B5" s="50"/>
      <c r="C5" s="50"/>
      <c r="D5" s="1"/>
      <c r="E5" s="1"/>
      <c r="F5" s="1"/>
      <c r="G5" s="1"/>
      <c r="H5" s="1"/>
      <c r="I5" s="1"/>
      <c r="J5" s="1"/>
      <c r="K5" s="1"/>
      <c r="L5" s="1"/>
      <c r="M5" s="1"/>
      <c r="N5" s="1"/>
      <c r="O5" s="1"/>
      <c r="P5" s="1"/>
    </row>
    <row r="6" spans="1:16" ht="34.799999999999997" customHeight="1">
      <c r="B6" s="49" t="s">
        <v>159</v>
      </c>
      <c r="C6" s="49"/>
      <c r="D6" s="16"/>
      <c r="E6" s="16"/>
      <c r="F6" s="16"/>
      <c r="G6" s="16"/>
      <c r="H6" s="16"/>
      <c r="I6" s="16"/>
      <c r="J6" s="1"/>
      <c r="K6" s="1"/>
      <c r="L6" s="1"/>
      <c r="M6" s="1"/>
      <c r="N6" s="1"/>
      <c r="O6" s="1"/>
      <c r="P6" s="1"/>
    </row>
    <row r="7" spans="1:16" ht="17.399999999999999">
      <c r="B7" s="50"/>
      <c r="C7" s="50"/>
      <c r="D7" s="1"/>
      <c r="E7" s="1"/>
      <c r="F7" s="1"/>
      <c r="G7" s="1"/>
      <c r="H7" s="1"/>
      <c r="I7" s="1"/>
      <c r="J7" s="1"/>
      <c r="K7" s="1"/>
      <c r="L7" s="1"/>
      <c r="M7" s="1"/>
      <c r="N7" s="1"/>
      <c r="O7" s="1"/>
      <c r="P7" s="1"/>
    </row>
    <row r="8" spans="1:16" ht="36.6" customHeight="1">
      <c r="B8" s="49" t="s">
        <v>153</v>
      </c>
      <c r="C8" s="49"/>
      <c r="D8" s="16"/>
      <c r="E8" s="16"/>
      <c r="F8" s="16"/>
      <c r="G8" s="16"/>
      <c r="H8" s="16"/>
      <c r="I8" s="16"/>
      <c r="J8" s="1"/>
      <c r="K8" s="1"/>
      <c r="L8" s="1"/>
      <c r="M8" s="1"/>
      <c r="N8" s="1"/>
      <c r="O8" s="1"/>
      <c r="P8" s="1"/>
    </row>
    <row r="9" spans="1:16" ht="33" customHeight="1">
      <c r="B9" s="49"/>
      <c r="C9" s="49"/>
      <c r="D9" s="16"/>
      <c r="E9" s="16"/>
      <c r="F9" s="16"/>
      <c r="G9" s="16"/>
      <c r="H9" s="16"/>
      <c r="I9" s="16"/>
      <c r="J9" s="1"/>
      <c r="K9" s="1"/>
      <c r="L9" s="1"/>
      <c r="M9" s="1"/>
      <c r="N9" s="1"/>
      <c r="O9" s="1"/>
      <c r="P9" s="1"/>
    </row>
    <row r="10" spans="1:16" ht="28.8" customHeight="1">
      <c r="B10" s="50"/>
      <c r="C10" s="50"/>
      <c r="D10" s="1"/>
      <c r="E10" s="1"/>
      <c r="F10" s="1"/>
      <c r="G10" s="1"/>
      <c r="H10" s="1"/>
      <c r="I10" s="1"/>
      <c r="J10" s="1"/>
      <c r="K10" s="1"/>
      <c r="L10" s="1"/>
      <c r="M10" s="1"/>
      <c r="N10" s="1"/>
      <c r="O10" s="1"/>
      <c r="P10" s="1"/>
    </row>
    <row r="11" spans="1:16" ht="17.399999999999999">
      <c r="B11" s="36" t="s">
        <v>16</v>
      </c>
      <c r="C11" s="36" t="s">
        <v>138</v>
      </c>
      <c r="D11" s="1"/>
      <c r="E11" s="1"/>
      <c r="F11" s="1"/>
      <c r="G11" s="1"/>
      <c r="H11" s="1"/>
      <c r="I11" s="1"/>
      <c r="J11" s="1"/>
      <c r="K11" s="1"/>
      <c r="L11" s="1"/>
      <c r="M11" s="1"/>
      <c r="N11" s="1"/>
      <c r="O11" s="1"/>
      <c r="P11" s="1"/>
    </row>
    <row r="12" spans="1:16" ht="17.399999999999999">
      <c r="B12" s="23" t="str">
        <f>'Self Assessment Fragebogen'!B18</f>
        <v>1. Risikoanalyse</v>
      </c>
      <c r="C12" s="25" t="str">
        <f>IFERROR(ROUND(AVERAGE(BEREICH_1),1),"-")</f>
        <v>-</v>
      </c>
      <c r="D12" s="1"/>
      <c r="E12" s="1"/>
      <c r="F12" s="1"/>
      <c r="G12" s="1"/>
      <c r="H12" s="1"/>
      <c r="I12" s="1"/>
      <c r="J12" s="1"/>
      <c r="K12" s="1"/>
      <c r="L12" s="1"/>
      <c r="M12" s="1"/>
      <c r="N12" s="1"/>
      <c r="O12" s="1"/>
      <c r="P12" s="1"/>
    </row>
    <row r="13" spans="1:16" ht="17.399999999999999">
      <c r="B13" s="24" t="str">
        <f>'Self Assessment Fragebogen'!B23</f>
        <v>2. Sicherheitskonzept</v>
      </c>
      <c r="C13" s="25" t="str">
        <f>IFERROR(ROUND(AVERAGE(BEREICH_2),1),"-")</f>
        <v>-</v>
      </c>
      <c r="D13" s="1"/>
      <c r="E13" s="1"/>
      <c r="F13" s="1"/>
      <c r="G13" s="1"/>
      <c r="H13" s="1"/>
      <c r="I13" s="1"/>
      <c r="J13" s="1"/>
      <c r="K13" s="1"/>
      <c r="L13" s="1"/>
      <c r="M13" s="1"/>
      <c r="N13" s="1"/>
      <c r="O13" s="1"/>
      <c r="P13" s="1"/>
    </row>
    <row r="14" spans="1:16" ht="17.399999999999999">
      <c r="B14" s="24" t="str">
        <f>'Self Assessment Fragebogen'!B25</f>
        <v>3. Sicherheitsvorfälle</v>
      </c>
      <c r="C14" s="25" t="str">
        <f>IFERROR(ROUND(AVERAGE(BEREICH_3),1),"-")</f>
        <v>-</v>
      </c>
      <c r="D14" s="1"/>
      <c r="E14" s="1"/>
      <c r="F14" s="1"/>
      <c r="G14" s="1"/>
      <c r="H14" s="1"/>
      <c r="I14" s="1"/>
      <c r="J14" s="1"/>
      <c r="K14" s="1"/>
      <c r="L14" s="1"/>
      <c r="M14" s="1"/>
      <c r="N14" s="1"/>
      <c r="O14" s="1"/>
      <c r="P14" s="1"/>
    </row>
    <row r="15" spans="1:16" ht="17.399999999999999">
      <c r="B15" s="24" t="str">
        <f>'Self Assessment Fragebogen'!B29</f>
        <v>4. Business Continuity Management</v>
      </c>
      <c r="C15" s="25" t="str">
        <f>IFERROR(ROUND(AVERAGE(BEREICH_4),1),"-")</f>
        <v>-</v>
      </c>
      <c r="D15" s="1"/>
      <c r="E15" s="1"/>
      <c r="F15" s="1"/>
      <c r="G15" s="1"/>
      <c r="H15" s="1"/>
      <c r="I15" s="1"/>
      <c r="J15" s="1"/>
      <c r="K15" s="1"/>
      <c r="L15" s="1"/>
      <c r="M15" s="1"/>
      <c r="N15" s="1"/>
      <c r="O15" s="1"/>
      <c r="P15" s="1"/>
    </row>
    <row r="16" spans="1:16" ht="17.399999999999999">
      <c r="B16" s="24" t="str">
        <f>'Self Assessment Fragebogen'!B33</f>
        <v>5. Lieferantenmanagement</v>
      </c>
      <c r="C16" s="25" t="str">
        <f>IFERROR(ROUND(AVERAGE(BEREICH_5),1),"-")</f>
        <v>-</v>
      </c>
      <c r="D16" s="1"/>
      <c r="E16" s="1"/>
      <c r="F16" s="1"/>
      <c r="G16" s="1"/>
      <c r="H16" s="1"/>
      <c r="I16" s="1"/>
      <c r="J16" s="1"/>
      <c r="K16" s="1"/>
      <c r="L16" s="1"/>
      <c r="M16" s="1"/>
      <c r="N16" s="1"/>
      <c r="O16" s="1"/>
      <c r="P16" s="1"/>
    </row>
    <row r="17" spans="2:16" ht="17.399999999999999">
      <c r="B17" s="24" t="str">
        <f>'Self Assessment Fragebogen'!B37</f>
        <v>6. Erwerb, Entwicklung, Wartung, Schwachstellen</v>
      </c>
      <c r="C17" s="25" t="str">
        <f>IFERROR(ROUND(AVERAGE(BEREICH_6),1),"-")</f>
        <v>-</v>
      </c>
      <c r="D17" s="1"/>
      <c r="E17" s="1"/>
      <c r="F17" s="1"/>
      <c r="G17" s="1"/>
      <c r="H17" s="1"/>
      <c r="I17" s="1"/>
      <c r="J17" s="1"/>
      <c r="K17" s="1"/>
      <c r="L17" s="1"/>
      <c r="M17" s="1"/>
      <c r="N17" s="1"/>
      <c r="O17" s="1"/>
      <c r="P17" s="1"/>
    </row>
    <row r="18" spans="2:16" ht="17.399999999999999">
      <c r="B18" s="24" t="str">
        <f>'Self Assessment Fragebogen'!B41</f>
        <v>7. Schulung und Sensibilisierung</v>
      </c>
      <c r="C18" s="25" t="str">
        <f>IFERROR(ROUND(AVERAGE(BEREICH_7),1),"-")</f>
        <v>-</v>
      </c>
      <c r="D18" s="1"/>
      <c r="E18" s="1"/>
      <c r="F18" s="1"/>
      <c r="G18" s="1"/>
      <c r="H18" s="1"/>
      <c r="I18" s="1"/>
      <c r="J18" s="1"/>
      <c r="K18" s="1"/>
      <c r="L18" s="1"/>
      <c r="M18" s="1"/>
      <c r="N18" s="1"/>
      <c r="O18" s="1"/>
      <c r="P18" s="1"/>
    </row>
    <row r="19" spans="2:16" ht="17.399999999999999">
      <c r="B19" s="24" t="str">
        <f>'Self Assessment Fragebogen'!B45</f>
        <v>8. Kryptographie</v>
      </c>
      <c r="C19" s="25" t="str">
        <f>IFERROR(ROUND(AVERAGE(BEREICH_8),1),"-")</f>
        <v>-</v>
      </c>
      <c r="D19" s="1"/>
      <c r="E19" s="1"/>
      <c r="F19" s="1"/>
      <c r="G19" s="1"/>
      <c r="H19" s="1"/>
      <c r="I19" s="1"/>
      <c r="J19" s="1"/>
      <c r="K19" s="1"/>
      <c r="L19" s="1"/>
      <c r="M19" s="1"/>
      <c r="N19" s="1"/>
      <c r="O19" s="1"/>
      <c r="P19" s="1"/>
    </row>
    <row r="20" spans="2:16" ht="17.399999999999999">
      <c r="B20" s="24" t="str">
        <f>'Self Assessment Fragebogen'!B49</f>
        <v>9. Zugriffskontrolle</v>
      </c>
      <c r="C20" s="25" t="str">
        <f>IFERROR(ROUND(AVERAGE(BEREICH_9),1),"-")</f>
        <v>-</v>
      </c>
      <c r="D20" s="1"/>
      <c r="E20" s="1"/>
      <c r="F20" s="1"/>
      <c r="G20" s="1"/>
      <c r="H20" s="1"/>
      <c r="I20" s="1"/>
      <c r="J20" s="1"/>
      <c r="K20" s="1"/>
      <c r="L20" s="1"/>
      <c r="M20" s="1"/>
      <c r="N20" s="1"/>
      <c r="O20" s="1"/>
      <c r="P20" s="1"/>
    </row>
    <row r="21" spans="2:16" ht="17.399999999999999">
      <c r="B21" s="24" t="str">
        <f>'Self Assessment Fragebogen'!B54</f>
        <v>10. Personalsicherheit</v>
      </c>
      <c r="C21" s="25" t="str">
        <f>IFERROR(ROUND(AVERAGE(BEREICH_10),1),"-")</f>
        <v>-</v>
      </c>
      <c r="D21" s="1"/>
      <c r="E21" s="1"/>
      <c r="F21" s="1"/>
      <c r="G21" s="1"/>
      <c r="H21" s="1"/>
      <c r="I21" s="1"/>
      <c r="J21" s="1"/>
      <c r="K21" s="1"/>
      <c r="L21" s="1"/>
      <c r="M21" s="1"/>
      <c r="N21" s="1"/>
      <c r="O21" s="1"/>
      <c r="P21" s="1"/>
    </row>
    <row r="22" spans="2:16" ht="17.399999999999999">
      <c r="B22" s="24" t="str">
        <f>'Self Assessment Fragebogen'!B58</f>
        <v>11. MFA und sichere Kommunikation</v>
      </c>
      <c r="C22" s="25" t="str">
        <f>IFERROR(ROUND(AVERAGE(BEREICH_11),1),"-")</f>
        <v>-</v>
      </c>
      <c r="D22" s="1"/>
      <c r="E22" s="1"/>
      <c r="F22" s="1"/>
      <c r="G22" s="1"/>
      <c r="H22" s="1"/>
      <c r="I22" s="1"/>
      <c r="J22" s="1"/>
      <c r="K22" s="1"/>
      <c r="L22" s="1"/>
      <c r="M22" s="1"/>
      <c r="N22" s="1"/>
      <c r="O22" s="1"/>
      <c r="P22" s="1"/>
    </row>
    <row r="23" spans="2:16" ht="17.399999999999999">
      <c r="B23" s="24" t="str">
        <f>'Self Assessment Fragebogen'!B62</f>
        <v>12. Meldepflicht BSI</v>
      </c>
      <c r="C23" s="25" t="str">
        <f>IFERROR(ROUND(AVERAGE(BEREICH_12),1),"-")</f>
        <v>-</v>
      </c>
      <c r="D23" s="1"/>
      <c r="E23" s="1"/>
      <c r="F23" s="1"/>
      <c r="G23" s="1"/>
      <c r="H23" s="1"/>
      <c r="I23" s="1"/>
      <c r="J23" s="1"/>
      <c r="K23" s="1"/>
      <c r="L23" s="1"/>
      <c r="M23" s="1"/>
      <c r="N23" s="1"/>
      <c r="O23" s="1"/>
      <c r="P23" s="1"/>
    </row>
    <row r="24" spans="2:16" ht="17.399999999999999">
      <c r="B24" s="1"/>
      <c r="C24" s="1"/>
      <c r="D24" s="1"/>
      <c r="E24" s="1"/>
      <c r="F24" s="1"/>
      <c r="G24" s="1"/>
      <c r="H24" s="1"/>
      <c r="I24" s="1"/>
      <c r="J24" s="1"/>
      <c r="K24" s="1"/>
      <c r="L24" s="1"/>
      <c r="M24" s="1"/>
      <c r="N24" s="1"/>
      <c r="O24" s="1"/>
      <c r="P24" s="1"/>
    </row>
    <row r="25" spans="2:16" ht="17.399999999999999">
      <c r="B25" s="1"/>
      <c r="C25" s="1"/>
      <c r="D25" s="1"/>
      <c r="E25" s="1"/>
      <c r="F25" s="1"/>
      <c r="G25" s="1"/>
      <c r="H25" s="1"/>
      <c r="I25" s="1"/>
      <c r="J25" s="1"/>
      <c r="K25" s="1"/>
      <c r="L25" s="1"/>
      <c r="M25" s="1"/>
      <c r="N25" s="1"/>
      <c r="O25" s="1"/>
      <c r="P25" s="1"/>
    </row>
    <row r="26" spans="2:16" ht="17.399999999999999">
      <c r="B26" s="1"/>
      <c r="C26" s="1"/>
      <c r="D26" s="1"/>
      <c r="E26" s="1"/>
      <c r="F26" s="1"/>
      <c r="G26" s="1"/>
      <c r="H26" s="1"/>
      <c r="I26" s="1"/>
      <c r="J26" s="1"/>
      <c r="K26" s="1"/>
      <c r="L26" s="1"/>
      <c r="M26" s="1"/>
      <c r="N26" s="1"/>
      <c r="O26" s="1"/>
      <c r="P26" s="1"/>
    </row>
    <row r="27" spans="2:16" ht="17.399999999999999">
      <c r="B27" s="1"/>
      <c r="C27" s="1"/>
      <c r="D27" s="1"/>
      <c r="E27" s="1"/>
      <c r="F27" s="1"/>
      <c r="G27" s="1"/>
      <c r="H27" s="1"/>
      <c r="I27" s="1"/>
      <c r="J27" s="1"/>
      <c r="K27" s="1"/>
      <c r="L27" s="1"/>
      <c r="M27" s="1"/>
      <c r="N27" s="1"/>
      <c r="O27" s="1"/>
      <c r="P27" s="1"/>
    </row>
    <row r="28" spans="2:16" ht="17.399999999999999">
      <c r="B28" s="1"/>
      <c r="C28" s="1"/>
      <c r="D28" s="1"/>
      <c r="E28" s="1"/>
      <c r="F28" s="1"/>
      <c r="G28" s="1"/>
      <c r="H28" s="1"/>
      <c r="I28" s="1"/>
      <c r="J28" s="1"/>
      <c r="K28" s="1"/>
      <c r="L28" s="1"/>
      <c r="M28" s="1"/>
      <c r="N28" s="1"/>
      <c r="O28" s="1"/>
      <c r="P28" s="1"/>
    </row>
    <row r="29" spans="2:16" ht="17.399999999999999">
      <c r="B29" s="1"/>
      <c r="C29" s="1"/>
      <c r="D29" s="1"/>
      <c r="E29" s="1"/>
      <c r="F29" s="1"/>
      <c r="G29" s="1"/>
      <c r="H29" s="1"/>
      <c r="I29" s="1"/>
      <c r="J29" s="1"/>
      <c r="K29" s="1"/>
      <c r="L29" s="1"/>
      <c r="M29" s="1"/>
      <c r="N29" s="1"/>
      <c r="O29" s="1"/>
      <c r="P29" s="1"/>
    </row>
    <row r="30" spans="2:16" ht="17.399999999999999">
      <c r="B30" s="1"/>
      <c r="C30" s="1"/>
      <c r="D30" s="1"/>
      <c r="E30" s="1"/>
      <c r="F30" s="1"/>
      <c r="G30" s="1"/>
      <c r="H30" s="1"/>
      <c r="I30" s="1"/>
      <c r="J30" s="1"/>
      <c r="K30" s="1"/>
      <c r="L30" s="1"/>
      <c r="M30" s="1"/>
      <c r="N30" s="1"/>
      <c r="O30" s="1"/>
      <c r="P30" s="1"/>
    </row>
    <row r="31" spans="2:16" ht="17.399999999999999">
      <c r="B31" s="1"/>
      <c r="C31" s="1"/>
      <c r="D31" s="1"/>
      <c r="E31" s="1"/>
      <c r="F31" s="1"/>
      <c r="G31" s="1"/>
      <c r="H31" s="1"/>
      <c r="I31" s="1"/>
      <c r="J31" s="1"/>
      <c r="K31" s="1"/>
      <c r="L31" s="1"/>
      <c r="M31" s="1"/>
      <c r="N31" s="1"/>
      <c r="O31" s="1"/>
      <c r="P31" s="1"/>
    </row>
    <row r="32" spans="2:16" ht="17.399999999999999">
      <c r="B32" s="1"/>
      <c r="C32" s="1"/>
      <c r="D32" s="1"/>
      <c r="E32" s="1"/>
      <c r="F32" s="1"/>
      <c r="G32" s="1"/>
      <c r="H32" s="1"/>
      <c r="I32" s="1"/>
      <c r="J32" s="1"/>
      <c r="K32" s="1"/>
      <c r="L32" s="1"/>
      <c r="M32" s="1"/>
      <c r="N32" s="1"/>
      <c r="O32" s="1"/>
      <c r="P32" s="1"/>
    </row>
    <row r="33" spans="2:16" ht="17.399999999999999">
      <c r="B33" s="1"/>
      <c r="C33" s="1"/>
      <c r="D33" s="1"/>
      <c r="E33" s="1"/>
      <c r="F33" s="1"/>
      <c r="G33" s="1"/>
      <c r="H33" s="1"/>
      <c r="I33" s="1"/>
      <c r="J33" s="1"/>
      <c r="K33" s="1"/>
      <c r="L33" s="1"/>
      <c r="M33" s="1"/>
      <c r="N33" s="1"/>
      <c r="O33" s="1"/>
      <c r="P33" s="1"/>
    </row>
    <row r="34" spans="2:16" ht="17.399999999999999">
      <c r="B34" s="1"/>
      <c r="C34" s="1"/>
      <c r="D34" s="1"/>
      <c r="E34" s="1"/>
      <c r="F34" s="1"/>
      <c r="G34" s="1"/>
      <c r="H34" s="1"/>
      <c r="I34" s="1"/>
      <c r="J34" s="1"/>
      <c r="K34" s="1"/>
      <c r="L34" s="1"/>
      <c r="M34" s="1"/>
      <c r="N34" s="1"/>
      <c r="O34" s="1"/>
      <c r="P34" s="1"/>
    </row>
    <row r="35" spans="2:16" ht="17.399999999999999">
      <c r="B35" s="1"/>
      <c r="C35" s="1"/>
      <c r="D35" s="1"/>
      <c r="E35" s="1"/>
      <c r="F35" s="1"/>
      <c r="G35" s="1"/>
      <c r="H35" s="1"/>
      <c r="I35" s="1"/>
      <c r="J35" s="1"/>
      <c r="K35" s="1"/>
      <c r="L35" s="1"/>
      <c r="M35" s="1"/>
      <c r="N35" s="1"/>
      <c r="O35" s="1"/>
      <c r="P35" s="1"/>
    </row>
    <row r="36" spans="2:16" ht="17.399999999999999">
      <c r="B36" s="1"/>
      <c r="C36" s="1"/>
      <c r="D36" s="1"/>
      <c r="E36" s="1"/>
      <c r="F36" s="1"/>
      <c r="G36" s="1"/>
      <c r="H36" s="1"/>
      <c r="I36" s="1"/>
      <c r="J36" s="1"/>
      <c r="K36" s="1"/>
      <c r="L36" s="1"/>
      <c r="M36" s="1"/>
      <c r="N36" s="1"/>
      <c r="O36" s="1"/>
      <c r="P36" s="1"/>
    </row>
    <row r="37" spans="2:16" ht="17.399999999999999">
      <c r="B37" s="1"/>
      <c r="C37" s="1"/>
      <c r="D37" s="1"/>
      <c r="E37" s="1"/>
      <c r="F37" s="1"/>
      <c r="G37" s="1"/>
      <c r="H37" s="1"/>
      <c r="I37" s="1"/>
      <c r="J37" s="1"/>
      <c r="K37" s="1"/>
      <c r="L37" s="1"/>
      <c r="M37" s="1"/>
      <c r="N37" s="1"/>
      <c r="O37" s="1"/>
      <c r="P37" s="1"/>
    </row>
    <row r="38" spans="2:16" ht="17.399999999999999">
      <c r="B38" s="1"/>
      <c r="C38" s="1"/>
      <c r="D38" s="1"/>
      <c r="E38" s="1"/>
      <c r="F38" s="1"/>
      <c r="G38" s="1"/>
      <c r="H38" s="1"/>
      <c r="I38" s="1"/>
      <c r="J38" s="1"/>
      <c r="K38" s="1"/>
      <c r="L38" s="1"/>
      <c r="M38" s="1"/>
      <c r="N38" s="1"/>
      <c r="O38" s="1"/>
      <c r="P38" s="1"/>
    </row>
    <row r="39" spans="2:16" ht="17.399999999999999">
      <c r="B39" s="1"/>
      <c r="C39" s="1"/>
      <c r="D39" s="1"/>
      <c r="E39" s="1"/>
      <c r="F39" s="1"/>
      <c r="G39" s="1"/>
      <c r="H39" s="1"/>
      <c r="I39" s="1"/>
      <c r="J39" s="1"/>
      <c r="K39" s="1"/>
      <c r="L39" s="1"/>
      <c r="M39" s="1"/>
      <c r="N39" s="1"/>
      <c r="O39" s="1"/>
      <c r="P39" s="1"/>
    </row>
    <row r="40" spans="2:16" ht="17.399999999999999">
      <c r="B40" s="1"/>
      <c r="C40" s="1"/>
      <c r="D40" s="1"/>
      <c r="E40" s="1"/>
      <c r="F40" s="1"/>
      <c r="G40" s="1"/>
      <c r="H40" s="1"/>
      <c r="I40" s="1"/>
      <c r="J40" s="1"/>
      <c r="K40" s="1"/>
      <c r="L40" s="1"/>
      <c r="M40" s="1"/>
      <c r="N40" s="1"/>
      <c r="O40" s="1"/>
      <c r="P40" s="1"/>
    </row>
    <row r="41" spans="2:16" ht="17.399999999999999">
      <c r="B41" s="1"/>
      <c r="C41" s="1"/>
      <c r="D41" s="1"/>
      <c r="E41" s="1"/>
      <c r="F41" s="1"/>
      <c r="G41" s="1"/>
      <c r="H41" s="1"/>
      <c r="I41" s="1"/>
      <c r="J41" s="1"/>
      <c r="K41" s="1"/>
      <c r="L41" s="1"/>
      <c r="M41" s="1"/>
      <c r="N41" s="1"/>
      <c r="O41" s="1"/>
      <c r="P41" s="1"/>
    </row>
    <row r="42" spans="2:16" ht="17.399999999999999">
      <c r="B42" s="1"/>
      <c r="C42" s="1"/>
      <c r="D42" s="1"/>
      <c r="E42" s="1"/>
      <c r="F42" s="1"/>
      <c r="G42" s="1"/>
      <c r="H42" s="1"/>
      <c r="I42" s="1"/>
      <c r="J42" s="1"/>
      <c r="K42" s="1"/>
      <c r="L42" s="1"/>
      <c r="M42" s="1"/>
      <c r="N42" s="1"/>
      <c r="O42" s="1"/>
      <c r="P42" s="1"/>
    </row>
    <row r="43" spans="2:16" ht="17.399999999999999">
      <c r="B43" s="1"/>
      <c r="C43" s="1"/>
      <c r="D43" s="1"/>
      <c r="E43" s="1"/>
      <c r="F43" s="1"/>
      <c r="G43" s="1"/>
      <c r="H43" s="1"/>
      <c r="I43" s="1"/>
      <c r="J43" s="1"/>
      <c r="K43" s="1"/>
      <c r="L43" s="1"/>
      <c r="M43" s="1"/>
      <c r="N43" s="1"/>
      <c r="O43" s="1"/>
      <c r="P43" s="1"/>
    </row>
    <row r="44" spans="2:16" ht="17.399999999999999">
      <c r="B44" s="1"/>
      <c r="C44" s="1"/>
      <c r="D44" s="1"/>
      <c r="E44" s="1"/>
      <c r="F44" s="1"/>
      <c r="G44" s="1"/>
      <c r="H44" s="1"/>
      <c r="I44" s="1"/>
      <c r="J44" s="1"/>
      <c r="K44" s="1"/>
      <c r="L44" s="1"/>
      <c r="M44" s="1"/>
      <c r="N44" s="1"/>
      <c r="O44" s="1"/>
      <c r="P44" s="1"/>
    </row>
    <row r="45" spans="2:16" ht="17.399999999999999">
      <c r="B45" s="1"/>
      <c r="C45" s="1"/>
      <c r="D45" s="1"/>
      <c r="E45" s="1"/>
      <c r="F45" s="1"/>
      <c r="G45" s="1"/>
      <c r="H45" s="1"/>
      <c r="I45" s="1"/>
      <c r="J45" s="1"/>
      <c r="K45" s="1"/>
      <c r="L45" s="1"/>
      <c r="M45" s="1"/>
      <c r="N45" s="1"/>
      <c r="O45" s="1"/>
      <c r="P45" s="1"/>
    </row>
    <row r="46" spans="2:16" ht="17.399999999999999">
      <c r="B46" s="1"/>
      <c r="C46" s="1"/>
      <c r="D46" s="1"/>
      <c r="E46" s="1"/>
      <c r="F46" s="1"/>
      <c r="G46" s="1"/>
      <c r="H46" s="1"/>
      <c r="I46" s="1"/>
      <c r="J46" s="1"/>
      <c r="K46" s="1"/>
      <c r="L46" s="1"/>
      <c r="M46" s="1"/>
      <c r="N46" s="1"/>
      <c r="O46" s="1"/>
      <c r="P46" s="1"/>
    </row>
    <row r="47" spans="2:16" ht="52.2" customHeight="1">
      <c r="B47" s="49"/>
      <c r="C47" s="49"/>
      <c r="D47" s="1"/>
      <c r="E47" s="1"/>
      <c r="F47" s="1"/>
      <c r="G47" s="1"/>
      <c r="H47" s="1"/>
      <c r="I47" s="1"/>
      <c r="J47" s="1"/>
      <c r="K47" s="1"/>
      <c r="L47" s="1"/>
      <c r="M47" s="1"/>
      <c r="N47" s="1"/>
      <c r="O47" s="1"/>
      <c r="P47" s="1"/>
    </row>
    <row r="48" spans="2:16" ht="17.399999999999999">
      <c r="C48" s="1"/>
      <c r="D48" s="1"/>
      <c r="E48" s="1"/>
      <c r="F48" s="1"/>
      <c r="G48" s="1"/>
      <c r="H48" s="1"/>
      <c r="I48" s="1"/>
      <c r="J48" s="1"/>
      <c r="K48" s="1"/>
      <c r="L48" s="1"/>
      <c r="M48" s="1"/>
      <c r="N48" s="1"/>
      <c r="O48" s="1"/>
      <c r="P48" s="1"/>
    </row>
    <row r="49" spans="2:16" ht="17.399999999999999">
      <c r="B49" s="1"/>
      <c r="C49" s="1"/>
      <c r="D49" s="1"/>
      <c r="E49" s="1"/>
      <c r="F49" s="1"/>
      <c r="G49" s="1"/>
      <c r="H49" s="1"/>
      <c r="I49" s="1"/>
      <c r="J49" s="1"/>
      <c r="K49" s="1"/>
      <c r="L49" s="1"/>
      <c r="M49" s="1"/>
      <c r="N49" s="1"/>
      <c r="O49" s="1"/>
      <c r="P49" s="1"/>
    </row>
    <row r="50" spans="2:16" ht="17.399999999999999">
      <c r="B50" s="1"/>
      <c r="C50" s="1"/>
      <c r="D50" s="1"/>
      <c r="E50" s="1"/>
      <c r="F50" s="1"/>
      <c r="G50" s="1"/>
      <c r="H50" s="1"/>
      <c r="I50" s="1"/>
      <c r="J50" s="1"/>
      <c r="K50" s="1"/>
      <c r="L50" s="1"/>
      <c r="M50" s="1"/>
      <c r="N50" s="1"/>
      <c r="O50" s="1"/>
      <c r="P50" s="1"/>
    </row>
    <row r="51" spans="2:16" ht="17.399999999999999">
      <c r="B51" s="1"/>
      <c r="C51" s="1"/>
      <c r="D51" s="1"/>
      <c r="E51" s="1"/>
      <c r="F51" s="1"/>
      <c r="G51" s="1"/>
      <c r="H51" s="1"/>
      <c r="I51" s="1"/>
      <c r="J51" s="1"/>
      <c r="K51" s="1"/>
      <c r="L51" s="1"/>
      <c r="M51" s="1"/>
      <c r="N51" s="1"/>
      <c r="O51" s="1"/>
      <c r="P51" s="1"/>
    </row>
  </sheetData>
  <sheetProtection algorithmName="SHA-512" hashValue="ze6SlxYsKhULnnsgrl5hjmsp28uDbS/LgxDlS4m6T26pNRNl4SqjgqHZ6luSkufauGDFHV6o5wNLAG+StA0kaw==" saltValue="7pBoVdKgW7gCZdFLfbTDpw==" spinCount="100000" sheet="1" objects="1" scenarios="1" selectLockedCells="1"/>
  <mergeCells count="8">
    <mergeCell ref="B47:C47"/>
    <mergeCell ref="B6:C6"/>
    <mergeCell ref="B8:C8"/>
    <mergeCell ref="B4:C4"/>
    <mergeCell ref="B5:C5"/>
    <mergeCell ref="B7:C7"/>
    <mergeCell ref="B9:C9"/>
    <mergeCell ref="B10:C10"/>
  </mergeCells>
  <conditionalFormatting sqref="C12:C23">
    <cfRule type="cellIs" dxfId="6" priority="1" operator="equal">
      <formula>"-"</formula>
    </cfRule>
    <cfRule type="cellIs" dxfId="5" priority="2" operator="greaterThanOrEqual">
      <formula>4.50001</formula>
    </cfRule>
    <cfRule type="cellIs" dxfId="4" priority="3" operator="between">
      <formula>3.50001</formula>
      <formula>4.5</formula>
    </cfRule>
    <cfRule type="cellIs" dxfId="3" priority="4" operator="between">
      <formula>2.50001</formula>
      <formula>3.5</formula>
    </cfRule>
    <cfRule type="cellIs" dxfId="2" priority="5" operator="between">
      <formula>1.50001</formula>
      <formula>2.5</formula>
    </cfRule>
    <cfRule type="cellIs" dxfId="1" priority="6" operator="between">
      <formula>0.5</formula>
      <formula>1.5</formula>
    </cfRule>
    <cfRule type="cellIs" dxfId="0" priority="7" operator="lessThan">
      <formula>0.5</formula>
    </cfRule>
  </conditionalFormatting>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tToTrello xmlns="22eb9b45-3b15-4b55-8ff9-af87705ba208">false</SentToTrello>
    <TaxCatchAll xmlns="c2cf1de3-b7d4-4563-b2d5-65e98176013d" xsi:nil="true"/>
    <lcf76f155ced4ddcb4097134ff3c332f xmlns="22eb9b45-3b15-4b55-8ff9-af87705ba20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C0C6D829EB42F4F9EC60DC84E46C128" ma:contentTypeVersion="19" ma:contentTypeDescription="Ein neues Dokument erstellen." ma:contentTypeScope="" ma:versionID="152fe4f83d23910fb5116a3c481d85ef">
  <xsd:schema xmlns:xsd="http://www.w3.org/2001/XMLSchema" xmlns:xs="http://www.w3.org/2001/XMLSchema" xmlns:p="http://schemas.microsoft.com/office/2006/metadata/properties" xmlns:ns2="22eb9b45-3b15-4b55-8ff9-af87705ba208" xmlns:ns3="c2cf1de3-b7d4-4563-b2d5-65e98176013d" targetNamespace="http://schemas.microsoft.com/office/2006/metadata/properties" ma:root="true" ma:fieldsID="9f617cb585d77f8459fb1245c71ba4fb" ns2:_="" ns3:_="">
    <xsd:import namespace="22eb9b45-3b15-4b55-8ff9-af87705ba208"/>
    <xsd:import namespace="c2cf1de3-b7d4-4563-b2d5-65e98176013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SentToTrell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eb9b45-3b15-4b55-8ff9-af87705ba2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f9482367-044d-4d77-8755-a9d0aab66e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SentToTrello" ma:index="26" nillable="true" ma:displayName="SentToTrello" ma:default="0" ma:description="Has the file been processed by automation (e.g. n8n)?" ma:format="Dropdown" ma:internalName="SentToTrello">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2cf1de3-b7d4-4563-b2d5-65e98176013d"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d86a6cf3-39f1-400b-86fd-b85f2ba27e46}" ma:internalName="TaxCatchAll" ma:showField="CatchAllData" ma:web="c2cf1de3-b7d4-4563-b2d5-65e9817601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0B3E0B-884E-486C-BA92-3AE59C7B5039}">
  <ds:schemaRefs>
    <ds:schemaRef ds:uri="http://schemas.microsoft.com/office/2006/metadata/properties"/>
    <ds:schemaRef ds:uri="http://schemas.microsoft.com/office/infopath/2007/PartnerControls"/>
    <ds:schemaRef ds:uri="22eb9b45-3b15-4b55-8ff9-af87705ba208"/>
    <ds:schemaRef ds:uri="c2cf1de3-b7d4-4563-b2d5-65e98176013d"/>
  </ds:schemaRefs>
</ds:datastoreItem>
</file>

<file path=customXml/itemProps2.xml><?xml version="1.0" encoding="utf-8"?>
<ds:datastoreItem xmlns:ds="http://schemas.openxmlformats.org/officeDocument/2006/customXml" ds:itemID="{7700C289-22AF-43A7-B26E-DBFED423EC30}">
  <ds:schemaRefs>
    <ds:schemaRef ds:uri="http://schemas.microsoft.com/sharepoint/v3/contenttype/forms"/>
  </ds:schemaRefs>
</ds:datastoreItem>
</file>

<file path=customXml/itemProps3.xml><?xml version="1.0" encoding="utf-8"?>
<ds:datastoreItem xmlns:ds="http://schemas.openxmlformats.org/officeDocument/2006/customXml" ds:itemID="{DB3F8F44-3A28-47CE-8950-47980994A8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eb9b45-3b15-4b55-8ff9-af87705ba208"/>
    <ds:schemaRef ds:uri="c2cf1de3-b7d4-4563-b2d5-65e9817601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3bc48ba-2382-4786-b6b8-06f39b4154c1}" enabled="1" method="Privileged" siteId="{d9603b1e-fe0e-4dcf-82e3-a0e1ac1a8e4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16</vt:i4>
      </vt:variant>
    </vt:vector>
  </HeadingPairs>
  <TitlesOfParts>
    <vt:vector size="19" baseType="lpstr">
      <vt:lpstr>Willkommen!</vt:lpstr>
      <vt:lpstr>Self Assessment Fragebogen</vt:lpstr>
      <vt:lpstr>Ihre NIS-2 Compliance</vt:lpstr>
      <vt:lpstr>ANTWORTEN</vt:lpstr>
      <vt:lpstr>BEREICH_1</vt:lpstr>
      <vt:lpstr>BEREICH_10</vt:lpstr>
      <vt:lpstr>BEREICH_11</vt:lpstr>
      <vt:lpstr>BEREICH_12</vt:lpstr>
      <vt:lpstr>BEREICH_2</vt:lpstr>
      <vt:lpstr>BEREICH_3</vt:lpstr>
      <vt:lpstr>BEREICH_4</vt:lpstr>
      <vt:lpstr>BEREICH_5</vt:lpstr>
      <vt:lpstr>BEREICH_6</vt:lpstr>
      <vt:lpstr>BEREICH_7</vt:lpstr>
      <vt:lpstr>BEREICH_8</vt:lpstr>
      <vt:lpstr>BEREICH_9</vt:lpstr>
      <vt:lpstr>BEREICHSNAMEN</vt:lpstr>
      <vt:lpstr>MITTELWERTE</vt:lpstr>
      <vt:lpstr>REIFEGRAD</vt:lpstr>
    </vt:vector>
  </TitlesOfParts>
  <Manager/>
  <Company>ENX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Security Assessment</dc:title>
  <dc:subject>Information Security</dc:subject>
  <dc:creator>ENX WG ISA</dc:creator>
  <cp:keywords>Public</cp:keywords>
  <dc:description>Siehe Tablelenblatt "Lizenz"</dc:description>
  <cp:lastModifiedBy>Joachim Reinke</cp:lastModifiedBy>
  <cp:revision/>
  <dcterms:created xsi:type="dcterms:W3CDTF">2012-07-03T07:09:06Z</dcterms:created>
  <dcterms:modified xsi:type="dcterms:W3CDTF">2026-02-11T17:35:34Z</dcterms:modified>
  <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0x010100CC0C6D829EB42F4F9EC60DC84E46C128</vt:lpwstr>
  </property>
  <property fmtid="{D5CDD505-2E9C-101B-9397-08002B2CF9AE}" pid="3" name="MediaServiceImageTags">
    <vt:lpwstr/>
  </property>
</Properties>
</file>